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sv файли\"/>
    </mc:Choice>
  </mc:AlternateContent>
  <xr:revisionPtr revIDLastSave="0" documentId="8_{EFCDB410-89BD-43BF-8A81-3C777255E91D}" xr6:coauthVersionLast="47" xr6:coauthVersionMax="47" xr10:uidLastSave="{00000000-0000-0000-0000-000000000000}"/>
  <bookViews>
    <workbookView xWindow="-120" yWindow="-120" windowWidth="29040" windowHeight="15840" tabRatio="880" firstSheet="2" activeTab="3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Expressions'!$A$1:$H$564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B6" i="17"/>
  <c r="B14" i="17"/>
  <c r="B9" i="17"/>
  <c r="B8" i="17"/>
  <c r="B13" i="17"/>
  <c r="B5" i="17"/>
  <c r="B12" i="17"/>
  <c r="B4" i="17"/>
  <c r="B10" i="17"/>
  <c r="B11" i="17"/>
  <c r="B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7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7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7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7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7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7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7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7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7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7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7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<sst xmlns="http://schemas.openxmlformats.org/spreadsheetml/2006/main" count="7233" uniqueCount="2178">
  <si>
    <t>Date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</si>
  <si>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</si>
  <si>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</si>
  <si>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</si>
  <si>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</si>
  <si>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</si>
  <si>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</si>
  <si>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</si>
  <si>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</si>
  <si>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</si>
  <si>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</si>
  <si>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</si>
  <si>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</si>
  <si>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</si>
  <si>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</si>
  <si>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</si>
  <si>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</si>
  <si>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</si>
  <si>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</si>
  <si>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</si>
  <si>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</si>
  <si>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</si>
  <si>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</si>
  <si>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</si>
  <si>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</si>
  <si>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</si>
  <si>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</si>
  <si>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</si>
  <si>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</si>
  <si>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</si>
  <si>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</si>
  <si>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</si>
  <si>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</si>
  <si>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</si>
  <si>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</si>
  <si>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</si>
  <si>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</si>
  <si>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</si>
  <si>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</si>
  <si>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</si>
  <si>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Sales</t>
  </si>
  <si>
    <t>Measure</t>
  </si>
  <si>
    <t/>
  </si>
  <si>
    <t>#,0.00</t>
  </si>
  <si>
    <t>0.00%;-0.00%;0.00%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</si>
  <si>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</si>
  <si>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</si>
  <si>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</si>
  <si>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</si>
  <si>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</si>
  <si>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</si>
  <si>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</si>
  <si>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</si>
  <si>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</si>
  <si>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</si>
  <si>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</si>
  <si>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</si>
  <si>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</si>
  <si>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</si>
  <si>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</si>
  <si>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</si>
  <si>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</si>
  <si>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</si>
  <si>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</si>
  <si>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</si>
  <si>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</si>
  <si>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</si>
  <si>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</si>
  <si>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</si>
  <si>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</si>
  <si>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</si>
  <si>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</si>
  <si>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</si>
  <si>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</si>
  <si>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</si>
  <si>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#,0</t>
  </si>
  <si>
    <t>Boolean</t>
  </si>
  <si>
    <t>Decimal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</si>
  <si>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</si>
  <si>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</si>
  <si>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</si>
  <si>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</si>
  <si>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</si>
  <si>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</si>
  <si>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</si>
  <si>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</si>
  <si>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</si>
  <si>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</si>
  <si>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</si>
  <si>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\\berta.corp\system$\Redirect\nmozol\Desktop\BertaBI_commerce.vpax</t>
  </si>
  <si>
    <t>_ABC_Classes</t>
  </si>
  <si>
    <t>=
DATATABLE(
	"ABC", STRING,
	"LowerBoundary", CURRENCY,
	"UpperBoundary", CURRENCY,
	{
		{"A",  0.0, 0.8},
		{"B",  0.8, 0.95},
		{"C", 0.95, 1.0}
	}
)</t>
  </si>
  <si>
    <t>_ABC_Percent_Stocks</t>
  </si>
  <si>
    <t>=format((if([ALL_Stocks]&gt;0,([_ABC_StockSum])/[ALL_Stocks],0)),"Percent")</t>
  </si>
  <si>
    <t>_ABC_Percent_Stocks_Contract</t>
  </si>
  <si>
    <t>=format((if([ALL_Stocks_Contract]&gt;0,([_ABC_StockSum])/[ALL_Stocks_Contract],0)),"Percent")</t>
  </si>
  <si>
    <t>_ABC_SalesAmount</t>
  </si>
  <si>
    <t>=
var SalesByProduct =
	ADDCOLUMNS(
		ALLSELECTED('ProductsExtended'),
		"@ProdSales", [oh_Sum]
	)
var AllSales = 
	CALCULATE(
		 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 [oh_Sum]
,
		KEEPFILTERS(ProductInClass)
	)
return
Result</t>
  </si>
  <si>
    <t>_ABC_Stock_Amount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</si>
  <si>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[oh_Amount_Stocks],
		KEEPFILTERS(ProductInClass)
	)
return
Result</t>
  </si>
  <si>
    <t>_ABC_Stock_Rotation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</si>
  <si>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[oh_Stock_Rotation],
		KEEPFILTERS(ProductInClass)
	)
return
Result</t>
  </si>
  <si>
    <t>_ABC_StockSum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</si>
  <si>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[Залишки на кінець періоду],
		KEEPFILTERS(ProductInClass)
	)
return
Result</t>
  </si>
  <si>
    <t>_ABC_Кількість_SKU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</si>
  <si>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[Кількість SKU],
		KEEPFILTERS(ProductInClass)
	)
return
Result</t>
  </si>
  <si>
    <t>_ABC_Кількість_унікальних_SKU</t>
  </si>
  <si>
    <t>=
var SalesByProduct =
	ADDCOLUMNS(
		ALLSELECTED('ProductsExtended'),
		"@ProdSales", [oh_Sum]
	)
var AllSales = 
	CALCULATE(
		[oh_Sum],
		ALLSELECTED('ProductsExtended')
	)
var CumulatedPctByProduct = 
	ADDCOLUMNS(
		SalesByProduct,
		"@CumulatedPct",
		var CurrentSalesAmt = [@ProdSales]
		var CumulatedSales = 
			FILTER(
				SalesByProduct,
				[@ProdSales] &gt;= CurrentSalesAmt
			)
		var CumulatedSalesAmount = 
			SUMX(
				CumulatedSales,
				[@ProdSales]
			)
		return
			DIVIDE(
				CumulatedSalesAmount,
				AllSales
			)
	)
var ProductInClass =
	FILTER(
		CROSSJOIN(
			CumulatedPctByProduct,
			'_ABC_Classes'
		),
		AND(
			[@CumulatedPct] &gt; '_ABC_Classes'[LowerBoundary],
			[@CumulatedPct] &lt;= '_ABC_Classes'[UpperBoundary]
		)
	)
var Result =
	CALCULATE(
		[Кількість унікальних SKU],
		KEEPFILTERS(ProductInClass)
	)
return
Result</t>
  </si>
  <si>
    <t>ALL_Stocks</t>
  </si>
  <si>
    <t>=sumx(ALLSELECTED(_ABC_Classes),[_ABC_StockSum])</t>
  </si>
  <si>
    <t>ALL_Stocks_Contract</t>
  </si>
  <si>
    <t>=sumx(VALUES(ProductsExtended[MainSupplierCode]),[Залишки на кінець періоду])</t>
  </si>
  <si>
    <t>oh_Amount_Stocks</t>
  </si>
  <si>
    <t>= Sum(Stocks[count])</t>
  </si>
  <si>
    <t>oh_Stock_Rotation</t>
  </si>
  <si>
    <t>= IFERROR([Залишки на кінець періоду]/ [oh_Sum]*DISTINCTCOUNT(DimDates[DateNormal]),0)</t>
  </si>
  <si>
    <t>oh_Sum</t>
  </si>
  <si>
    <t>= Sum(Sales[BaseSum])</t>
  </si>
  <si>
    <t>oh_Sum_Stocks</t>
  </si>
  <si>
    <t>= Sum(Stocks[BaseSum])</t>
  </si>
  <si>
    <t>b2c</t>
  </si>
  <si>
    <t>b2c грн</t>
  </si>
  <si>
    <t>=SUM(b2c[Сума])</t>
  </si>
  <si>
    <t>b2c грн_</t>
  </si>
  <si>
    <t>=
CALCULATE(
	SUM(b2c[Сума]),
	USERELATIONSHIP(
		ProductsExtended[ProductBrandCode],
		Sheet1[ProductBrandCode]
	)
)</t>
  </si>
  <si>
    <t>b2c ціна</t>
  </si>
  <si>
    <t>=SUM(b2c[userPrice])</t>
  </si>
  <si>
    <t>b2c шт</t>
  </si>
  <si>
    <t>=SUM(b2c[amount])</t>
  </si>
  <si>
    <t>0</t>
  </si>
  <si>
    <t>b2c шт_</t>
  </si>
  <si>
    <t>=
CALCULATE(
	SUM(b2c[amount]),
	USERELATIONSHIP(
		ProductsExtended[ProductBrandCode],
		Sheet1[ProductBrandCode]
	)
)</t>
  </si>
  <si>
    <t>DateNormal</t>
  </si>
  <si>
    <t>=DATE(YEAR([createdAt]),MONTH([createdAt]),DAY([createdAt]))</t>
  </si>
  <si>
    <t>Short Date</t>
  </si>
  <si>
    <t>ProductCode</t>
  </si>
  <si>
    <t>=FORMAT([id1],"000000000")</t>
  </si>
  <si>
    <t>UserFullName</t>
  </si>
  <si>
    <t>=[firstName] &amp; " " &amp; [lastName]</t>
  </si>
  <si>
    <t>Сума</t>
  </si>
  <si>
    <t>=[amount]*[userPrice]</t>
  </si>
  <si>
    <t>Brands</t>
  </si>
  <si>
    <t>Role</t>
  </si>
  <si>
    <t>Ferrero</t>
  </si>
  <si>
    <t>=Brands[Code]="000000532"||Brands[Code]="000000536"
||Brands[Code]="000000565"||Brands[Code]="000000534"
||Brands[Code]="000000533"||Brands[Code]="000000535"</t>
  </si>
  <si>
    <t>Top10GrossMargin</t>
  </si>
  <si>
    <t>=
RANKX(
	CALCULATETABLE(
		SUMMARIZE(
			ProductsExtended,
			ProductsExtended[Name],
			ProductsExtended[ProductBrandName]
		),
		ALL(ProductsExtended)
	),
/*
	CALCULATETABLE(
		FILTER(
			ADDCOLUMNS(
				VALUES(ProductsExtended[Name]);
				"margin";
				[Gross Margin (UAH VAT inc)]
			);
			[margin] &gt; 0 
		);
		ALL(ProductsExtended)
	);*/
	[Gross Margin (UAH VAT inc)],
	[Gross Margin (UAH VAT inc)],
	DESC,
	Dense
)</t>
  </si>
  <si>
    <t>BU_Image</t>
  </si>
  <si>
    <t>='Sheet1 1'</t>
  </si>
  <si>
    <t>BUs</t>
  </si>
  <si>
    <t>=CALCULATETABLE(DISTINCT('ProductsExtended'[BU]),ProductsExtended[BU] &lt;&gt; BLANK() &amp;&amp; ProductsExtended[BU] &lt;&gt; "")</t>
  </si>
  <si>
    <t>BU_code</t>
  </si>
  <si>
    <t>=IF(BUs[BU]="Mix",000000003,IF(BUs[BU]="Mars",000000002,IF(BUs[BU]="Nestle",000000001,IF(BUs[BU]="Ferrero",000000004))))</t>
  </si>
  <si>
    <t>BUmix</t>
  </si>
  <si>
    <t>=BUs[BU_code]=3</t>
  </si>
  <si>
    <t>Nestle/other</t>
  </si>
  <si>
    <t>=
IF(
	[BU] = "Nestle",
	"Nestle",
	"BERTA group (exclude Nestle)"
)</t>
  </si>
  <si>
    <t>SupervBAKALIAHMELN</t>
  </si>
  <si>
    <t>=BUs[BU]="Mix"||BUs[BU]="Ferrero"</t>
  </si>
  <si>
    <t>SupervBertaFRAKIVSKMixZp</t>
  </si>
  <si>
    <t>SupervBertaLvivMixZp</t>
  </si>
  <si>
    <t>SupervBertaServiceHMELN</t>
  </si>
  <si>
    <t>SupervBertaTERNOPIL</t>
  </si>
  <si>
    <t>SupervBertaVOLYNMixZp</t>
  </si>
  <si>
    <t>SupervBertaZakarpattiaMixZp</t>
  </si>
  <si>
    <t>SupervBoleroLvivMixZp</t>
  </si>
  <si>
    <t>SupervBoleroVINNITSA</t>
  </si>
  <si>
    <t>SupervBoleroZiTOMIR</t>
  </si>
  <si>
    <t>SupervGrandFRAKIVSKMixZp</t>
  </si>
  <si>
    <t>SupervRIVNEBERTA</t>
  </si>
  <si>
    <t>BUsдляСвітлофора</t>
  </si>
  <si>
    <t>=CALCULATETABLE(DISTINCT('ProductsExtended'[BU_дляСвітлофора]),'ProductsExtended'[BU_дляСвітлофора] &lt;&gt; BLANK() &amp;&amp; 'ProductsExtended'[BU_дляСвітлофора] &lt;&gt; "")</t>
  </si>
  <si>
    <t>BU_Code_textformated</t>
  </si>
  <si>
    <t>=FORMAT([BU_Code_дляСвітлофора],"000000000")</t>
  </si>
  <si>
    <t>BU_Code_дляСвітлофора</t>
  </si>
  <si>
    <t>=SWITCH(
	'BUsдляСвітлофора'[BU_дляСвітлофора],
	"Mix",3,
	"Лукас",5,
	"ХБФ",6,
	"Ferrero",4,
	"Mars",2,
	"Орімі",7,
	"Nestle",1,
	"Кормотех",8
)</t>
  </si>
  <si>
    <t>Contractors</t>
  </si>
  <si>
    <t>Вид напрямку продаж</t>
  </si>
  <si>
    <t>=SWITCH(
	[Parent2],
	 "_Мережі СТ_", "СТ",
	 "_Мережі Імпорт_", "НМ",
 "ТТ"
 )</t>
  </si>
  <si>
    <t>Debts</t>
  </si>
  <si>
    <t>% Overdue Debt</t>
  </si>
  <si>
    <t>=IFERROR(SUM(Debts[ProlongedDebt])/SUM(Debts[Debt]),BLANK())</t>
  </si>
  <si>
    <t>% дебіторки від обороту</t>
  </si>
  <si>
    <t>=IFERROR([Debt (UAH)]/[Продажі (ост 30 днів)],BLANK())</t>
  </si>
  <si>
    <t>0.0%;-0.0%;0.0%</t>
  </si>
  <si>
    <t>% протермінованої дебіторки, розділеної по брендах</t>
  </si>
  <si>
    <t>=
DIVIDE(
	[Дебіторка протермінована, розділена по брендах],
	[Дебіторка, розділена по брендах]
)</t>
  </si>
  <si>
    <t>% протермінованої дебіторської заборгованості</t>
  </si>
  <si>
    <t>=DIVIDE([Дебіторка протермінована, розділена по BU],[Дебіторка, розділена по BU])</t>
  </si>
  <si>
    <t>AccrualsInterest(UAH)</t>
  </si>
  <si>
    <t>= 
	SUMX(
		Debts,
		IF(
			Debts[DaysExpedited] &gt;= 1,
			Debts[Debt] * Debts[DaysExpedited] * 	(0.2 / 365) ,
			0
		)
	)</t>
  </si>
  <si>
    <t>AccrualsInterest(UAH)+Fine(UAH)</t>
  </si>
  <si>
    <t>=
	SUMX(
		Debts,
		IF(
			Debts[DaysExpedited] &gt;= 1,
			Debts[Debt] * Debts[DaysExpedited] * 	(0.00096 + 0.2 / 365) ,
			0
		)
	)</t>
  </si>
  <si>
    <t>AverageDAysDebt</t>
  </si>
  <si>
    <t>=
AVERAGEX(
	SUMMARIZE(
		Debts,
		Debts[DocNumber],
		Debts[DateOfpayment],
		Debts[DaysExpedited],
		"Debt",
		[Overdue Debt (UAH)]
	),
	Debts[DaysExpedited]
)</t>
  </si>
  <si>
    <t>AverageDAysDelay</t>
  </si>
  <si>
    <t>=
AVERAGEX(
	SUMMARIZE(
		Debts,
			Debts[AgreementCode],
		"Debt",
		[Debt (UAH)]
	),
	debts[Сер. дні відтермінування]
)</t>
  </si>
  <si>
    <t>AverageReceivablesLastWeek</t>
  </si>
  <si>
    <t>=
(Debts[Debt (UAH)] + 
CALCULATE(
	Debts[Debt (UAH)],
	DATEADD(
		DimDates[DateNormal],
		-7,
		DAY
	)
))/2</t>
  </si>
  <si>
    <t>AVGReceiveables (UAH)</t>
  </si>
  <si>
    <t>=
	AVERAGEX(
		SUMMARIZE(
			Debts,
			[Date],
			"SumDebt",
			SUM('Debts'[Debt])
		)
		,
		[SumDebt]
	)</t>
  </si>
  <si>
    <t>Debt (UAH)</t>
  </si>
  <si>
    <t>=SUM(Debts[Debt])</t>
  </si>
  <si>
    <t>#,0 "";-#,0 "";#,0 ""</t>
  </si>
  <si>
    <t>Fine(UAH)</t>
  </si>
  <si>
    <t>= 
	SUMX(
		Debts,
		IF(
			Debts[DaysExpedited] &gt;= 1,
			Debts[Debt] * Debts[DaysExpedited] * 	0.00096 ,
			0
		)
	)</t>
  </si>
  <si>
    <t>Max дні_протермінування</t>
  </si>
  <si>
    <t>=MAX(Debts[DaysExpedited])</t>
  </si>
  <si>
    <t>NetSalesValueLastWeek</t>
  </si>
  <si>
    <t>=
CALCULATE(
	[Net Sales Value (UAH VAT inc)],
	DATEADD(
		DimDates[DateNormal],
		-6,
		DAY
	)
)
+
CALCULATE(
	[Net Sales Value (UAH VAT inc)],
	DATEADD(
		DimDates[DateNormal],
		-5,
		DAY
	)
)
+
CALCULATE(
	[Net Sales Value (UAH VAT inc)],
	DATEADD(
		DimDates[DateNormal],
		-4,
		DAY
	)
)
+
CALCULATE(
	[Net Sales Value (UAH VAT inc)],
	DATEADD(
		DimDates[DateNormal],
		-3,
		DAY
	)
)
+
CALCULATE(
	[Net Sales Value (UAH VAT inc)],
	DATEADD(
		DimDates[DateNormal],
		-2,
		DAY
	)
)</t>
  </si>
  <si>
    <t>Overdue Days (period)</t>
  </si>
  <si>
    <t>=
    IF( 'Debts'[DaysExpedited] = 0,
       "0",
       IF(
           'Debts'[DaysExpedited] &gt;= 1 &amp;&amp; 'Debts'[DaysExpedited] &lt;= 9,
           "&lt; 10",
           IF(
               'Debts'[DaysExpedited] &gt;= 10 &amp;&amp; 'Debts'[DaysExpedited] &lt;= 29,
               "10-30",
               IF(
                   'Debts'[DaysExpedited] &gt;= 30 &amp;&amp; 'Debts'[DaysExpedited] &lt;= 59,
                   "30-60",
                   IF(
                       'Debts'[DaysExpedited] &gt;= 60 &amp;&amp; 'Debts'[DaysExpedited] &lt;= 89,
                       "60-90",
                       "90 - ∞"
                   )
               )
           )
       )
   )</t>
  </si>
  <si>
    <t>Overdue Debt (UAH)</t>
  </si>
  <si>
    <t>=sum(Debts[ProlongedDebt])</t>
  </si>
  <si>
    <t>PaymentsFromBuyersPlan</t>
  </si>
  <si>
    <t>=
CALCULATE(
	Debts[Debt (UAH)],
	USERELATIONSHIP(Debts[DateOfpayment],DimDates[DateNormal])
)</t>
  </si>
  <si>
    <t>ReceivablesRotation(days)</t>
  </si>
  <si>
    <t>=DIVIDE(
[AverageReceivablesLastWeek],[PreviousWeekSales]) * 7</t>
  </si>
  <si>
    <t>Безнадійна ДЗ</t>
  </si>
  <si>
    <t>=IF([DaysExpedited]&gt;=180,[ProlongedDebt],BLANK())</t>
  </si>
  <si>
    <t>Дебіторка протермінована, розділена по BU</t>
  </si>
  <si>
    <t>= 
Debts[Overdue 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Debts,
               Debts[DocNumber],
               Debts[DocDate]
           ),
           Sales[DocNumber],
          Sales[dateNORMAL]
       ),
       ALL(DimDates[DateNormal]),
       ALL('BUsдляСвітлофора'[BU_дляСвітлофора])
   )
)</t>
  </si>
  <si>
    <t>Дебіторка протермінована, розділена по брендах</t>
  </si>
  <si>
    <t>= 
Debts[Overdue 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  Debts,
                 Debts[DocNumber],
	 Debts[DocDate]
           ),
           Sales[DocNumber],
          Sales[dateNORMAL]
       ),
       ALL(DimDates[DateNormal]),
       ALL(ProductsExtended[ProductBrandName])
   )
)</t>
  </si>
  <si>
    <t>ProductsExtended[ProductBrandName]</t>
  </si>
  <si>
    <t>Дебіторка, розділена по BU</t>
  </si>
  <si>
    <t>= 
Debts[Debt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Debts,
               Debts[DocNumber],
               Debts[DocDate]
           ),
           Sales[DocNumber],
          Sales[dateNORMAL]
       ),
       ALL(DimDates[DateNormal]),
       ALL('BUsдляСвітлофора'[BU_дляСвітлофора])
   )
)</t>
  </si>
  <si>
    <t>Дебіторка, розділена по брендах</t>
  </si>
  <si>
    <t>= 
Debts[Debt (UAH)] *
DIVIDE(
    CALCULATE(
       [Net Sales Value (UAH VAT inc)],
       TREATAS(
           SUMMARIZE(
               Debts,
               Debts[DocNumber],
               Debts[DocDate]
           ),
           Sales[DocNumber],
           Sales[dateNORMAL]
       ),
       ALL(DimDates[DateNormal])
   ),
   CALCULATE(
       [Net Sales Value (UAH VAT inc)],
       TREATAS(
           SUMMARIZE(
                 Debts,
                 Debts[DocNumber],
	 Debts[DocDate]
           ),
           Sales[DocNumber],
          Sales[dateNORMAL]
       ),
       ALL(DimDates[DateNormal]),
       ALL(ProductsExtended[ProductBrandName])
   )
)</t>
  </si>
  <si>
    <t>Допустимий %</t>
  </si>
  <si>
    <t>=
IF(
                VALUES('Agreements'[PaymentType]) = "1С",
                [Продажі за останні 6 місяців] * 0.025 / 6,
                [Продажі за останні 6 місяців] * 0.007 / 6
)</t>
  </si>
  <si>
    <t>Критична ДЗ</t>
  </si>
  <si>
    <t>=IF([DaysExpedited]&gt;=90,[ProlongedDebt],BLANK())</t>
  </si>
  <si>
    <t>Обертовість дебіторки (дні)</t>
  </si>
  <si>
    <t>=
IFERROR([Debt (UAH)]/[Продажі (ост 30 днів)]*30,BLANK())</t>
  </si>
  <si>
    <t>Оборотність  товару на складі по BU, дні (продажі в середньому за тиждень)</t>
  </si>
  <si>
    <t>=
VAR debt = [Stocks Base Value (UAH)]
VAR ldate = SELECTEDVALUE(DimDates[DateNormal])
VAR fdate = ldate - 27
VAR aversales = 
CALCULATE(
	DIVIDE(
		[Base Value],
		4
	),
	DATESBETWEEN(
		DimDates[DateNormal],
		fdate,
		ldate
	)
) 
RETURN
DIVIDE(
	debt,
	aversales
) *7</t>
  </si>
  <si>
    <t>Оборотність дебіторської заборгованості по BU, дні</t>
  </si>
  <si>
    <t>=
VAR debt = [Дебіторка, розділена по BU]
VAR ldate = SELECTEDVALUE(DimDates[DateNormal])
VAR fdate = ldate - 27
VAR aversales = 
CALCULATE(
	DIVIDE(
		[Net Sales Value (UAH VAT inc)],
		DISTINCTCOUNT(Sales[dateNORMAL])
	),
	DATESBETWEEN(
		DimDates[DateNormal],
		fdate,
		ldate
	)
)
RETURN
DIVIDE(
	debt,
	aversales
)</t>
  </si>
  <si>
    <t>Оборотність дебіторської заборгованості по BU, дні (продажі в середньому за тиждень)</t>
  </si>
  <si>
    <t>=
VAR debt = [Дебіторка, розділена по BU]
VAR ldate = SELECTEDVALUE(DimDates[DateNormal])
VAR fdate = ldate - 27
VAR aversales = 
CALCULATE(
	DIVIDE(
		[Net Sales Value (UAH VAT inc)],
		4
	),
	DATESBETWEEN(
		DimDates[DateNormal],
		fdate,
		ldate
	)
) 
RETURN
DIVIDE(
	debt,
	aversales
) *7</t>
  </si>
  <si>
    <t>Продажі за останні 6 місяців</t>
  </si>
  <si>
    <t>=
CALCULATE(
                [Net Sales Value (UAH VAT inc)],
                FILTER(
                               ALL(DimDates[DateNormal]),
                               DimDates[DateNormal] &gt;= VALUES(DimDates[DateNormal]) - 180 &amp;&amp;        DimDates[DateNormal] &lt; VALUES(DimDates[DateNormal])
                )
)</t>
  </si>
  <si>
    <t>Сер. дні відтермінування</t>
  </si>
  <si>
    <t>=AVERAGE([DaysOfDelayCurrent])</t>
  </si>
  <si>
    <t>Середня сума продаж в день за останні 4 тижні</t>
  </si>
  <si>
    <t>= 
VAR ldate = SELECTEDVALUE(DimDates[DateNormal])
VAR fdate = ldate - 27
RETURN 
CALCULATE(
	DIVIDE(
		[Net Sales Value (UAH VAT inc)],
		DISTINCTCOUNT(Sales[dateNORMAL])
	),
	DATESBETWEEN(
		DimDates[DateNormal],
		fdate,
		ldate
	)
)</t>
  </si>
  <si>
    <t>Середня сума продаж в тиждень за останні 4 тижні</t>
  </si>
  <si>
    <t>= 
VAR ldate = SELECTEDVALUE(DimDates[DateNormal])
VAR fdate = ldate - 27
RETURN 
CALCULATE(
	DIVIDE(
		[Net Sales Value (UAH VAT inc)],
		4
	),
	DATESBETWEEN(
		DimDates[DateNormal],
		fdate,
		ldate
	)
)</t>
  </si>
  <si>
    <t>Середня сума продаж в тиждень за останні 4 тижні(Базова ціна)</t>
  </si>
  <si>
    <t>= 
VAR ldate = SELECTEDVALUE(DimDates[DateNormal])
VAR fdate = ldate - 27
RETURN 
CALCULATE(
	DIVIDE(
		[Base Value],
		4
	),
	DATESBETWEEN(
		DimDates[DateNormal],
		fdate,
		ldate
	)
)</t>
  </si>
  <si>
    <t>Сума безнадійної ДЗ</t>
  </si>
  <si>
    <t>=SUM([Безнадійна ДЗ])</t>
  </si>
  <si>
    <t>Сума критичної ДЗ</t>
  </si>
  <si>
    <t>=SUM([Критична ДЗ])</t>
  </si>
  <si>
    <t>Частка безнадійної ДЗ</t>
  </si>
  <si>
    <t>=IFERROR(DIVIDE([Сума безнадійної ДЗ],[Debt (UAH)]),"")</t>
  </si>
  <si>
    <t>Частка критичної ДЗ</t>
  </si>
  <si>
    <t>=DIVIDE([Сума критичної ДЗ],[Debt (UAH)])</t>
  </si>
  <si>
    <t>Частка протермінованої ДЗ</t>
  </si>
  <si>
    <t>=IFERROR(DIVIDE([Overdue Debt (UAH)],[Debt (UAH)]),BLANK())</t>
  </si>
  <si>
    <t>DimDates</t>
  </si>
  <si>
    <t>FerreroPeriod</t>
  </si>
  <si>
    <t>=
SWITCH(TRUE(),      
 DimDates[DateNormal] &gt;= DATE(2021,01,04) &amp;&amp;  DimDates[DateNormal] &lt;= DATE(2021,01,31), "P_01",      
 DimDates[DateNormal] &gt;= DATE(2021,02,01) &amp;&amp;  DimDates[DateNormal] &lt;= DATE(2021,02,28), "P_02",  
 DimDates[DateNormal] &gt;= DATE(2021,03,01) &amp;&amp;  DimDates[DateNormal] &lt;= DATE(2021,04,04), "P_03",  
 DimDates[DateNormal] &gt;= DATE(2021,04,05) &amp;&amp;  DimDates[DateNormal] &lt;= DATE(2021,05,02), "P_04",  
 DimDates[DateNormal] &gt;= DATE(2021,05,03) &amp;&amp;  DimDates[DateNormal] &lt;= DATE(2021,05,30), "P_05",  
 DimDates[DateNormal] &gt;= DATE(2021,05,31) &amp;&amp;  DimDates[DateNormal] &lt;= DATE(2021,07,04), "P_06",  
 DimDates[DateNormal] &gt;= DATE(2021,07,05) &amp;&amp;  DimDates[DateNormal] &lt;= DATE(2021,08,01), "P_07",  
 DimDates[DateNormal] &gt;= DATE(2021,08,02) &amp;&amp;  DimDates[DateNormal] &lt;= DATE(2021,08,29), "P_08",  
 DimDates[DateNormal] &gt;= DATE(2021,08,30) &amp;&amp;  DimDates[DateNormal] &lt;= DATE(2021,10,03), "P_09",  
 DimDates[DateNormal] &gt;= DATE(2021,10,04) &amp;&amp;  DimDates[DateNormal] &lt;= DATE(2021,10,31), "P_10",  
 DimDates[DateNormal] &gt;= DATE(2021,11,01) &amp;&amp;  DimDates[DateNormal] &lt;= DATE(2021,11,28), "P_11",  
 DimDates[DateNormal] &gt;= DATE(2021,11,29) &amp;&amp;  DimDates[DateNormal] &lt;= DATE(2022,01,02), "P_12",  
 DimDates[DateNormal] &gt;= DATE(2022,01,03) &amp;&amp;  DimDates[DateNormal] &lt;= DATE(2022,01,30), "P_01",      
 DimDates[DateNormal] &gt;= DATE(2022,01,31) &amp;&amp;  DimDates[DateNormal] &lt;= DATE(2022,02,27), "P_02",  
 DimDates[DateNormal] &gt;= DATE(2022,02,28) &amp;&amp;  DimDates[DateNormal] &lt;= DATE(2022,04,03), "P_03",  
 DimDates[DateNormal] &gt;= DATE(2022,04,04) &amp;&amp;  DimDates[DateNormal] &lt;= DATE(2022,05,01), "P_04",  
 DimDates[DateNormal] &gt;= DATE(2022,05,02) &amp;&amp;  DimDates[DateNormal] &lt;= DATE(2022,05,29), "P_05",  
 DimDates[DateNormal] &gt;= DATE(2022,05,30) &amp;&amp;  DimDates[DateNormal] &lt;= DATE(2022,07,03), "P_06",  
 DimDates[DateNormal] &gt;= DATE(2022,07,04) &amp;&amp;  DimDates[DateNormal] &lt;= DATE(2022,07,31), "P_07",  
 DimDates[DateNormal] &gt;= DATE(2022,08,01) &amp;&amp;  DimDates[DateNormal] &lt;= DATE(2022,09,04), "P_08",  
 DimDates[DateNormal] &gt;= DATE(2022,09,05) &amp;&amp;  DimDates[DateNormal] &lt;= DATE(2022,10,02), "P_09",  
 DimDates[DateNormal] &gt;= DATE(2021,10,03) &amp;&amp;  DimDates[DateNormal] &lt;= DATE(2022,10,30), "P_10",  
 DimDates[DateNormal] &gt;= DATE(2022,10,31) &amp;&amp;  DimDates[DateNormal] &lt;= DATE(2022,12,04), "P_11",  
 DimDates[DateNormal] &gt;= DATE(2022,12,05) &amp;&amp;  DimDates[DateNormal] &lt;= DATE(2023,01,01), "P_12", 
 DimDates[DateNormal] &gt;= DATE(2023,01,02) &amp;&amp;  DimDates[DateNormal] &lt;= DATE(2032,01,29), "P_01",      
 DimDates[DateNormal] &gt;= DATE(2023,01,30) &amp;&amp;  DimDates[DateNormal] &lt;= DATE(2023,02,26), "P_02",  
 DimDates[DateNormal] &gt;= DATE(2023,02,27) &amp;&amp;  DimDates[DateNormal] &lt;= DATE(2023,04,02), "P_03",  
 DimDates[DateNormal] &gt;= DATE(2023,04,03) &amp;&amp;  DimDates[DateNormal] &lt;= DATE(2023,04,30), "P_04",  
 DimDates[DateNormal] &gt;= DATE(2023,05,01) &amp;&amp;  DimDates[DateNormal] &lt;= DATE(2023,06,04), "P_05",  
 DimDates[DateNormal] &gt;= DATE(2023,06,05) &amp;&amp;  DimDates[DateNormal] &lt;= DATE(2023,07,02), "P_06",  
 DimDates[DateNormal] &gt;= DATE(2023,07,03) &amp;&amp;  DimDates[DateNormal] &lt;= DATE(2023,07,30), "P_07",  
 DimDates[DateNormal] &gt;= DATE(2023,07,31) &amp;&amp;  DimDates[DateNormal] &lt;= DATE(2023,09,03), "P_08",  
 DimDates[DateNormal] &gt;= DATE(2023,09,04) &amp;&amp;  DimDates[DateNormal] &lt;= DATE(2023,10,01), "P_09",  
 DimDates[DateNormal] &gt;= DATE(2023,10,02) &amp;&amp;  DimDates[DateNormal] &lt;= DATE(2023,10,29), "P_10",  
 DimDates[DateNormal] &gt;= DATE(2023,10,30) &amp;&amp;  DimDates[DateNormal] &lt;= DATE(2023,12,03), "P_11",  
 DimDates[DateNormal] &gt;= DATE(2023,12,04) &amp;&amp;  DimDates[DateNormal] &lt;= DATE(2023,12,31), "P_12", 
BLANK())</t>
  </si>
  <si>
    <t>FerreroPeriodYear</t>
  </si>
  <si>
    <t>=
SWITCH(TRUE(),      
 DimDates[DateNormal] &gt;= DATE(2021,01,04) &amp;&amp;  DimDates[DateNormal] &lt;= DATE(2022,01,02), "2021",      
 DimDates[DateNormal] &gt;= DATE(2022,01,03) &amp;&amp;  DimDates[DateNormal] &lt;= DATE(2023,01,01), "2022",      
  DimDates[DateNormal] &gt;= DATE(2023,01,02) &amp;&amp;  DimDates[DateNormal] &lt;= DATE(2023,12,31), "2023",      
BLANK())</t>
  </si>
  <si>
    <t>Month</t>
  </si>
  <si>
    <t>=CONCATENATE(DimDates[MonthNumber],DimDates[MonthName])</t>
  </si>
  <si>
    <t>SaleRate (UAH VAT inc)</t>
  </si>
  <si>
    <t>= 
DIVIDE(
	[Net Sales Value (UAH VAT inc)],
	[WorkDaysPassed]
) * [WorkDays]</t>
  </si>
  <si>
    <t>SaleRate, %</t>
  </si>
  <si>
    <t>= 
DIVIDE(
	[WorkDaysPassed],
	[WorkDays]
)</t>
  </si>
  <si>
    <t>WorkDays</t>
  </si>
  <si>
    <t>= 
CALCULATE(
	COUNTROWS(DimDates),
	DimDates[WorkingDays] = "Робочий"
)</t>
  </si>
  <si>
    <t>WorkingDays</t>
  </si>
  <si>
    <t>=IF(
                ([DayNumberOfWeek] = 1 &amp;&amp;
	                (DimDates[DateNormal] &lt;&gt; DATE(2019,8,26) &amp;&amp;
	                DimDates[DateNormal] &lt;&gt; DATE(2019,9,30)
	                )     /* Це понеділки, в які будуть падати продажі торгових*/
                ) ||
                DimDates[DayNumberOfWeek] = 7 || 
                DimDates[DateNormal] = DATE(2019,8,24) ||          /* Це вівторок-субота, в які не будуть падати продажі торгових*/
                DimDates[DateNormal] = DATE(2019,5,1) ||
                DimDates[DateNormal] = DATE(2019,6,17) ||
                DimDates[DateNormal] = DATE(2018,8,24) || 
                DimDates[DateNormal] = DATE(2019,10,1) ||
	DimDates[DateNormal] = DATE(2019,12,31) || 
	DimDates[DateNormal] = DATE(2020,1,1) || 
	DimDates[DateNormal] = DATE(2020,1,2) ||
	DimDates[DateNormal] = DATE(2020,1,7) ||
	DimDates[DateNormal] = DATE(2020,1,8) || 
	DimDates[DateNormal] = DATE(2020,1,9) ||
	DimDates[DateNormal] = DATE(2020,4,4) ||
	DimDates[DateNormal] = DATE(2020,4,11) ||
	DimDates[DateNormal] = DATE(2020,4,18) ||
	DimDates[DateNormal] = DATE(2020,4,21) ||
	DimDates[DateNormal] = DATE(2020,5,2) ||
	DimDates[DateNormal] = DATE(2020,5,9) ||
	DimDates[DateNormal] = DATE(2020,5,16) ||
	DimDates[DateNormal] = DATE(2020,5,23) ||
	DimDates[DateNormal] = DATE(2020,6,09) ||
	DimDates[DateNormal] = DATE(2020,12,30) ||
	DimDates[DateNormal] = DATE(2021,1,1) ||
	DimDates[DateNormal] = DATE(2021,1,2) ||
	DimDates[DateNormal] = DATE(2021,1,9) ||
	DimDates[DateNormal] = DATE(2021,1,7) ||
	DimDates[DateNormal] = DATE(2021,1,8) ||
	DimDates[DateNormal] = DATE(2021,1,16) ||
	DimDates[DateNormal] = DATE(2021,1,20) || 
	DimDates[DateNormal] = DATE(2021,5,4)|| 
	DimDates[DateNormal] = DATE(2021,6,22)
                ,
                "Вихідний",
                "Робочий"
)</t>
  </si>
  <si>
    <t>YearForSelection</t>
  </si>
  <si>
    <t>=YEAR([DateNormal]) &gt;= 2017 &amp;&amp; YEAR([DateNormal]) &lt;= YEAR(TODAY())</t>
  </si>
  <si>
    <t>"TRUE";"TRUE";"FALSE"</t>
  </si>
  <si>
    <t>FinData</t>
  </si>
  <si>
    <t>% Execution (Витрати польової структури)</t>
  </si>
  <si>
    <t>= 
VAr a =
[Витрати польової структури] / [Витрати польової структури (план)]
return 
IFERROR(IF(a = 0,BLANK(),a),BLANK())</t>
  </si>
  <si>
    <t>% Execution (Промовитрати)</t>
  </si>
  <si>
    <t>= 
VAr a =
[Промовитрати] / [Промовитрати польової структури (план)]
Return
IFERROR(IF(a = 0,BLANK(),a),BLANK())</t>
  </si>
  <si>
    <t>% Execution (Прямі витрати продаж (тотал))</t>
  </si>
  <si>
    <t>=
VAr a = 
[Прямі витрати продаж(Тотал)] / [Прямі витрати продаж (план)]
Return
IFERROR(IF(a = 0, BLANK(), a),BLANK())</t>
  </si>
  <si>
    <t>Back Margin</t>
  </si>
  <si>
    <t>= CALCULATE(SUM('FinData'[Sum]),FILTER(ALL('FinData'[DataType]),SEARCH(2,'FinData'[DataType],1,0)))</t>
  </si>
  <si>
    <t>Back Margin, %</t>
  </si>
  <si>
    <t>=DIVIDE([Back Margin],PNL_plan[Доходи, отримані від представництв (Back Margin Plan)])</t>
  </si>
  <si>
    <t>Calculated Column 1</t>
  </si>
  <si>
    <t>=RELATED(FinStatyaZatrat[Name])</t>
  </si>
  <si>
    <t>Cost</t>
  </si>
  <si>
    <t>= CALCULATE(SUM('FinData'[Sum]),FILTER(ALL('FinData'[DataType]),SEARCH(6,'FinData'[DataType],1,0)))</t>
  </si>
  <si>
    <t>=DATEADD(DimDates[DateNormal],+1,YEAR)</t>
  </si>
  <si>
    <t>General Date</t>
  </si>
  <si>
    <t>Front Margin</t>
  </si>
  <si>
    <t>= [Net Sales]-[Cost]</t>
  </si>
  <si>
    <t>Front Margin, %</t>
  </si>
  <si>
    <t>=DIVIDE([Front Margin],PNL_plan[Маржа торгова (Front Margin Plan)])</t>
  </si>
  <si>
    <t>Gross Margin</t>
  </si>
  <si>
    <t>= [Front Margin]+[Back Margin]</t>
  </si>
  <si>
    <t>Gross Margin, %</t>
  </si>
  <si>
    <t>=DIVIDE([Gross Margin],PNL_plan[Маржинальний прибуток (Gross Margin Plan)])</t>
  </si>
  <si>
    <t>Increase Back Margin, %</t>
  </si>
  <si>
    <t>=
VAR a = 
IFERROR(
(
	[Back Margin]
	-
	CALCULATE(
		[Back Margin],
		USERELATIONSHIP(
			DimDates[DateNormal],
			FinData[DateNormal]
		)
	)
)
/
CALCULATE(
	[Back Margin],
	USERELATIONSHIP(
		DimDates[DateNormal],
		FinData[DateNormal]
	)
),
BLANK()
)
VAR b = HASONEVALUE('DimDates'[YearNumber])
Return
IF(b,a,a-1)</t>
  </si>
  <si>
    <t>Increase Front Margin, %</t>
  </si>
  <si>
    <t>=
VAR a = 
IFERROR(
(
	[Front Margin]
	-
	CALCULATE(
		[Front Margin],
		USERELATIONSHIP(
			DimDates[DateNormal],
			FinData[DateNormal]
		)
	)
)
/
CALCULATE(
	[Front Margin],
	USERELATIONSHIP(
		DimDates[DateNormal],
		FinData[DateNormal]
	)
),
BLANK()
)
VAR b = HASONEVALUE('DimDates'[YearNumber])
Return
IF(b,a,a-1)</t>
  </si>
  <si>
    <t>Increase Gross Margin, %</t>
  </si>
  <si>
    <t>=
VAR a = 
IFERROR(
(
	[Gross Margin]
	-
	CALCULATE(
		[Gross Margin],
		USERELATIONSHIP(
			DimDates[DateNormal],
			FinData[DateNormal]
		)
	)
)
/
CALCULATE(
	[Gross Margin],
	USERELATIONSHIP(
		DimDates[DateNormal],
		FinData[DateNormal]
	)
),
BLANK()
)
VAR b = HASONEVALUE('DimDates'[YearNumber])
Return
IF(b,a,a-1)</t>
  </si>
  <si>
    <t>Increase Витрат польової структури, %</t>
  </si>
  <si>
    <t>=
VAR a = 
IFERROR(
(
	[Витрати польової структури]
	-
	CALCULATE(
		[Витрати польової структури],
		USERELATIONSHIP(
			DimDates[DateNormal],
			FinData[DateNormal]
		)
	)
)
/
CALCULATE(
	[Витрати польової структури],
	USERELATIONSHIP(
		DimDates[DateNormal],
		FinData[DateNormal]
	)
),
BLANK()
)
VAR b = HASONEVALUE('DimDates'[YearNumber])
Return
IF(b,a,a-1)</t>
  </si>
  <si>
    <t>Increase Промовитрат, %</t>
  </si>
  <si>
    <t>=
VAR a = 
IFERROR(
(
	[Промовитрати]
	-
	CALCULATE(
		[Промовитрати],
		USERELATIONSHIP(
			DimDates[DateNormal],
			FinData[DateNormal]
		)
	)
)
/
CALCULATE(
	[Промовитрати],
	USERELATIONSHIP(
		DimDates[DateNormal],
		FinData[DateNormal]
	)
),
BLANK()
)
VAR b = HASONEVALUE('DimDates'[YearNumber])
Return
IF(b,a,a-1)</t>
  </si>
  <si>
    <t>Increase Прямих витрат продаж (тотал), %</t>
  </si>
  <si>
    <t>=
VAR a = 
IFERROR(
(
	[Прямі витрати продаж(Тотал)]
	-
	CALCULATE(
		[Прямі витрати продаж(Тотал)],
		USERELATIONSHIP(
			DimDates[DateNormal],
			FinData[DateNormal]
		)
	)
)
/
CALCULATE(
	[Прямі витрати продаж(Тотал)],
	USERELATIONSHIP(
		DimDates[DateNormal],
		FinData[DateNormal]
	)
),
BLANK()
)
VAR b = HASONEVALUE('DimDates'[YearNumber])
Return
IF(b,a,a-1)</t>
  </si>
  <si>
    <t>Increase, %</t>
  </si>
  <si>
    <t>=
VAR a = 
IFERROR(
(
	[Sum_PNL]
	-
	CALCULATE(
		[Sum_PNL],
		USERELATIONSHIP(
			DimDates[DateNormal],
			FinData[DateNormal]
		)
	)
)
/
CALCULATE(
	[Sum_PNL],
	USERELATIONSHIP(
		DimDates[DateNormal],
		FinData[DateNormal]
	)
),
BLANK()
)
VAR b = HASONEVALUE('DimDates'[YearNumber])
Return
IF(b,a,a-1)</t>
  </si>
  <si>
    <t>Net Sales</t>
  </si>
  <si>
    <t>= CALCULATE(SUM('FinData'[Sum]),FILTER(ALL('FinData'[DataType]),SEARCH(5,'FinData'[DataType],1,0)))</t>
  </si>
  <si>
    <t>Sum_PNL</t>
  </si>
  <si>
    <t>=SUM(FinData[Sum])</t>
  </si>
  <si>
    <t>Витрати польової структури</t>
  </si>
  <si>
    <t>=
IFERROR(
	SUMX(
		FinData,
		IF(
			RELATED(FinStatyaZatrat[Витрати]) = "Витрати польової структури",
			FinData[Sum],
			0
		)
	),
	BLANK()
)</t>
  </si>
  <si>
    <t>Промовитрати</t>
  </si>
  <si>
    <t>=
var a  = 
SUMX(
	FinData,
	IF(
		RELATED(FinStatyaZatrat[Витрати]) = "Промовитрати",
		FinData[Sum],
		0
	)
)
return
IF(a = 0, BLANK(),a)</t>
  </si>
  <si>
    <t>Прямі витрати продаж(Тотал)</t>
  </si>
  <si>
    <t>=
VAr a =
'FinData'[Витрати польової структури] + FinData[Промовитрати]
Return	
IF( a = 0, BLANK(),a)</t>
  </si>
  <si>
    <t>FinStatyaZatrat</t>
  </si>
  <si>
    <t>Витрати</t>
  </si>
  <si>
    <t>=
IF(
	[Code] = "100000007" || [Code] = "100000006" || [Code] = "100000003" || [Code] = "100000004" || [Code] = "100000005" || [Code] = "100000025" || [Code] = "100000247" || [Code] = "100000248",
	"Витрати польової структури",
	IF(
		[Code] = "100000009" || [Code] = "100000010" || [Code] = "100000013" || [Code] = "100000014",
		"Промовитрати",
		IF(
			[Code] = "000000015" || [Code] = "000000016" || [Code] = "000000017",
			"Затрати на логістику",
			BLANK()
		)
	)
)</t>
  </si>
  <si>
    <t>IDD</t>
  </si>
  <si>
    <t>Базова ціна закупівлі, грн з ПДВ (на останню дату періоду)</t>
  </si>
  <si>
    <t>=
CALCULATE(
   sum(IDD[Price]) ,
      LASTDATE(IDD[Date])
)</t>
  </si>
  <si>
    <t>ІDD</t>
  </si>
  <si>
    <t>= 
[Сумарне пер-ня буферу за кожний день періоду (ПБ), шт] * [Базова ціна закупівлі, грн з ПДВ (на останню дату періоду)]</t>
  </si>
  <si>
    <t>ІDD_суматор</t>
  </si>
  <si>
    <t>= 
SUMX(
    SUMMARIZE(
        Stocks,
	ProductsExtended[Code]
    )
    ,
[Сумарне пер-ня буферу за кожний день періоду (ПБ), шт] * [Базова ціна закупівлі, грн з ПДВ (на останню дату періоду)])</t>
  </si>
  <si>
    <t>Сумарне пер-ня буферу за кожний день періоду (ПБ), шт</t>
  </si>
  <si>
    <t>=
sum( IDD[PB])</t>
  </si>
  <si>
    <t>MainSupplier</t>
  </si>
  <si>
    <t>=
CALCULATETABLE(
	DISTINCT(SELECTCOLUMNS(ProductsExtended,"MainSupplierCode",[MainSupplierCode],"MainSupplierName",[MainSupplierName])),
	ProductsExtended[MainSupplierCode] &lt;&gt; BLANK() &amp;&amp; ProductsExtended[MainSupplierCode] &lt;&gt; ""
)</t>
  </si>
  <si>
    <t>Operational_Planning</t>
  </si>
  <si>
    <t>BUCode</t>
  </si>
  <si>
    <t>=
IF(
	Operational_Planning[BrandsCode] = "000000532" 
	|| Operational_Planning[BrandsCode] = "000000533" 
	|| Operational_Planning[BrandsCode] = "000000534" 
	|| Operational_Planning[BrandsCode] = "000000535" 
	|| Operational_Planning[BrandsCode] = "000000536" 
	|| Operational_Planning[BrandsCode] = "000000565",
	4,
	SWITCH(
		Operational_Planning[OrganizationsCode],
		"000000005",
		1,
		"000000004",
		1,
		"000000009",
		2,
		"000000002",
		3,
		"000000003",
		3
	)	
)</t>
  </si>
  <si>
    <t>виключаю Фер з берти по ТА</t>
  </si>
  <si>
    <t>=IF(AND(Operational_Planning[BrandsCode]="000000532"||Operational_Planning[BrandsCode]="000000533"||Operational_Planning[BrandsCode]="000000565"||Operational_Planning[BrandsCode]="000000534"||Operational_Planning[BrandsCode]="000000535"||Operational_Planning[BrandsCode]="000000536",(Operational_Planning[SalesPersonesCode] &lt;&gt; BLANK())),"виключити", "план")</t>
  </si>
  <si>
    <t>Виконання операційного плану продаж Mars, %</t>
  </si>
  <si>
    <t>=
DIVIDE(
	[Net Sales Value (UAH VAT inc)],
	[Операціний план Mars, грн з ПДВ])</t>
  </si>
  <si>
    <t>Виконання операційного плану продаж, %</t>
  </si>
  <si>
    <t>=
DIVIDE(
	[Net Sales Value (UAH VAT inc)],
	[Операціний план, грн з ПДВ]
)</t>
  </si>
  <si>
    <t>Виконання операційного плану продаж, грн з ПДВ</t>
  </si>
  <si>
    <t>=
[Net Sales Value (UAH VAT inc)]
/*
VAR sumplan = [Операціний план, грн з ПДВ]
VAR sumsales = [Net Sales Value (UAH VAT inc)]
RETURN
IF(
	NOT(sumplan  = 0 || sumplan = BLANK());
	sumsales
)
*/</t>
  </si>
  <si>
    <t>Виконання операційного плану продаж, грн з ПДВ_</t>
  </si>
  <si>
    <t>=
CALCULATE(
	CALCULATE(
		[Net Sales Value (UAH VAT inc)],
		TREATAS(
			SUMMARIZE(
				Operational_Planning,
				'Operational_Planning'[BrandsCode],
				Operational_Planning[Date]
			),	
			Brands[Code],
			DimDates[DateNormal]
		)
	),
	VALUES(DimDates[DateNormal]),
	VALUES(Brands[Code])
)</t>
  </si>
  <si>
    <t>Мікс/ЕТА Ferrero</t>
  </si>
  <si>
    <t>=
IF(AND(Operational_Planning[GroupsCode]&lt;&gt;BLANK(),
Operational_Planning[SalesPersonesCode]=BLANK()),"MIX", 
IF(Operational_Planning[GroupsCode]&lt;&gt;BLANK(),
"ETA"))</t>
  </si>
  <si>
    <t>Обертовість дебіторки в днях</t>
  </si>
  <si>
    <t>=
IF(
	ISINSCOPE(dimdates[datenormal]),
	DIVIDE(
		Debts[Debt (UAH)],
		[Середні продажі за останні 30 календарних днів]
	),
	AVERAGEX(
		VALUES(DimDates[DateNormal]),
		CALCULATE(
			DIVIDE(
				Debts[Debt (UAH)],
				[Середні продажі за останні 30 календарних днів]
			)
		)
	)
)</t>
  </si>
  <si>
    <t>Операціний план Mars, грн з ПДВ</t>
  </si>
  <si>
    <t>= 
CALCULATE(
	SUM(Operational_Planning[PlanSum]))</t>
  </si>
  <si>
    <t>Операціний план, грн з ПДВ</t>
  </si>
  <si>
    <t>= 
CALCULATE(
	SUM(Operational_Planning[PlanSum]),
	TREATAS(
		VALUES(ProductsExtended[ProductBrandCode]),
		/*CALCULATETABLE(
            SUMMARIZE(
                Sales;
                ProductsExtended[ProductBrandCode]
            );
			/*VALUES(Sales[BrandCode]);*/
			ALL(DimDates)
		);*/
		Operational_Planning[BrandsCode]
	),
	ALL(Brands[Code]),
	ALL(BUs[BU]),
	/*ALL(SalesPersonesExtended[ETA Ferrero]);*/
	TREATAS(
		VALUES(ProductsExtended[ProductBrandCode]),
		/*CALCULATETABLE(
			SUMMARIZE(
                Sales;
                ProductsExtended[ProductBrandCode]
            );
			ALL(DimDates)
		);*/
		Sales[BrandCode]
	)/*;
	FILTER(
		VALUES('Operational_Planning'[SalesPersonesCode]);
		[SalesPersonesCode] &lt;&gt; BLANK()
	)*/
)</t>
  </si>
  <si>
    <t>Поточний план на день, грн з ПДВ</t>
  </si>
  <si>
    <t>= 
VAR workdaysremains = 
CALCULATE(
    [WorkDays],
    VALUES(DimDates[DateNormal]),
    DimDates[DateNormal] &gt; TODAY()
)
RETURN
DIVIDE(
    [Операціний план, грн з ПДВ] - [Виконання операційного плану продаж, грн з ПДВ],
    workdaysremains
)</t>
  </si>
  <si>
    <t>Продажі в базових цінах з ПДВ (ост 30 днів)</t>
  </si>
  <si>
    <t>=
CALCULATE(
	SUMX(
		RELATEDTABLE(Sales),
		Sales[BaseSum]
	),
	DimDates[DateNormal] &gt;= TODAY() - 30 &amp;&amp; DimDates[DateNormal] &lt;= TODAY()
)</t>
  </si>
  <si>
    <t>Реалізація на кінець місяця при поточному темпі, грн з ПДВ(операційний план)</t>
  </si>
  <si>
    <t>= 
VAR workdayspassed = 
CALCULATE(
    [WorkDays],
    VALUES(DimDates[DateNormal]),
    DimDates[DateNormal] &lt;= TODAY()
)
RETURN
DIVIDE(
    [Виконання операційного плану продаж, грн з ПДВ],
    DIVIDE(
        workdayspassed,
        [WorkDays]
    )
)</t>
  </si>
  <si>
    <t>Середні продажі за останні 30 календарних днів</t>
  </si>
  <si>
    <t>=
VAR ldate = 
MAX(DimDates[DateNormal])
VAR fdate = 
ldate - 30
VAR average30DaysSales = 
CALCULATE(
    DIVIDE(
        [Net Sales Value (UAH VAT inc)],
        30
    ),
    DATESBETWEEN(
        DimDates[DateNormal],
        fdate,
        ldate
    )
)
RETURN
average30DaysSales</t>
  </si>
  <si>
    <t>Темп на кінець періоду Mars, %(операційний план)</t>
  </si>
  <si>
    <t>= 
VAR workdaysremains = 
CALCULATE(
    [WorkDays],
    VALUES(DimDates[DateNormal]),
    DimDates[DateNormal] &gt; TODAY()
)
RETURN
DIVIDE(
	[Виконання операційного плану продаж Mars, %],
	1 - workdaysremains / [WorkDays]
)</t>
  </si>
  <si>
    <t>Темп на кінець періоду, %(операційний план)</t>
  </si>
  <si>
    <t>= 
VAR workdaysremains = 
CALCULATE(
    [WorkDays],
    VALUES(DimDates[DateNormal]),
    DimDates[DateNormal] &gt; TODAY()
)
RETURN
DIVIDE(
	[Виконання операційного плану продаж, %],
	1 - workdaysremains / [WorkDays]
)</t>
  </si>
  <si>
    <t>Orders</t>
  </si>
  <si>
    <t>=DATE(YEAR([Date]),MONTH([Date]),DAY([Date]))</t>
  </si>
  <si>
    <t>DifferencePCS</t>
  </si>
  <si>
    <t>=
VAR sumsales = [OrderSalesPCS]
VAR sumorder = [OrderSumPCS]
RETURN
IF(
	NOT(sumsales = BLANK() &amp;&amp; sumorder = BLANK()),
	sumorder - sumsales
)</t>
  </si>
  <si>
    <t>DifferenceSUM</t>
  </si>
  <si>
    <t>=
VAR sumsales = [OrderSales]
VAR sumorder = [OrderSum]
RETURN
IF(
	NOT(sumsales = BLANK() &amp;&amp; sumorder = BLANK()),
	sumorder - sumsales
)</t>
  </si>
  <si>
    <t>0.00</t>
  </si>
  <si>
    <t>DifferenceSUM(WholeNumber)</t>
  </si>
  <si>
    <t>DOT</t>
  </si>
  <si>
    <t>=(HOUR(Orders[DateSales])-HOUR((Orders[Date]))*-1)</t>
  </si>
  <si>
    <t>DOT_norma</t>
  </si>
  <si>
    <t>=IF(Orders[DOT]&gt;24,0,1)</t>
  </si>
  <si>
    <t>OrderSales</t>
  </si>
  <si>
    <t>=
CALCULATE(
	SUM(Sales[Sum]),
	TREATAS(
		SUMMARIZE(
			Orders,
			Orders[NumberSales],
			Orders[DateSales]
		),
		Sales[DocNumber],
		Sales[Date]
	),
	ALL(DimDates[DateNormal])
)
/*
CALCULATE(
	SUM(Sales[Sum]);
	USERELATIONSHIP(
		DimDates[DateNormal];
		Orders[DateNormal]
	);
	USERELATIONSHIP(
		DocNumberOfSales[DocNum];
		Orders[NumberSales]
	);
	USERELATIONSHIP(
		DocNumberOfSales[DocNum];
		Sales[DocNumber]
	)
)
*/</t>
  </si>
  <si>
    <t>OrderSalesPCS</t>
  </si>
  <si>
    <t>=
CALCULATE(
	SUM(Sales[Volume]),
	TREATAS(
		SUMMARIZE(
			Orders,
			Orders[NumberSales],
			Orders[DateSales]
		),
		Sales[DocNumber],
		Sales[Date]
	),
	ALL(DimDates[DateNormal])
)
/*
CALCULATE(
	SUM(Sales[Volume]);
	USERELATIONSHIP(
		DimDates[DateNormal];
		Orders[DateNormal]
	);
	USERELATIONSHIP(
		DocNumberOfSales[DocNum];
		Orders[NumberSales]
	);
	USERELATIONSHIP(
		DocNumberOfSales[DocNum];
		Sales[DocNumber]
	)
)
*/</t>
  </si>
  <si>
    <t>OrderSum</t>
  </si>
  <si>
    <t>=SUM(Orders[Sum])
/*
CALCULATE(
	SUM(Orders[Sum]);
	USERELATIONSHIP(
		DimDates[DateNormal];
		Orders[DateNormal]
	)
)
*/</t>
  </si>
  <si>
    <t>OrderSumPCS</t>
  </si>
  <si>
    <t>=SUM(Orders[Volume])
/*
CALCULATE(
	SUM(Orders[Volume]);
	USERELATIONSHIP(
		DimDates[DateNormal];
		Orders[DateNormal]
	)
)
*/</t>
  </si>
  <si>
    <t>OrdersToSuppliers</t>
  </si>
  <si>
    <t>Order_Quantity</t>
  </si>
  <si>
    <t>=SUM(OrdersToSuppliers[Quantity])</t>
  </si>
  <si>
    <t>Order_SKU</t>
  </si>
  <si>
    <t>=DISTINCTCOUNT([ProductCode])</t>
  </si>
  <si>
    <t>Order_Sum</t>
  </si>
  <si>
    <t>=SUM([Sum])</t>
  </si>
  <si>
    <t>Organizations</t>
  </si>
  <si>
    <t>BertaPlusFrankivsk</t>
  </si>
  <si>
    <t>=Organizations[Code]="000000003"</t>
  </si>
  <si>
    <t>BertaPlusLviv</t>
  </si>
  <si>
    <t>BertaPlusRivne</t>
  </si>
  <si>
    <t>=Organizations[Code]="000000003" || Organizations[Code]="000000009"</t>
  </si>
  <si>
    <t>BertaPlusTernopil</t>
  </si>
  <si>
    <t>BertaPlusVolyn</t>
  </si>
  <si>
    <t>BertaPlusZakarpattia</t>
  </si>
  <si>
    <t>BertaSV</t>
  </si>
  <si>
    <t>=Organizations[Code]="000000004"</t>
  </si>
  <si>
    <t>Bolero</t>
  </si>
  <si>
    <t>=Organizations[Code]="000000002"</t>
  </si>
  <si>
    <t>=Organizations[Code]="000000002" || Organizations[Code]="000000003"</t>
  </si>
  <si>
    <t>FERRERO_BERTA_SERVICE</t>
  </si>
  <si>
    <t>=Organizations[code]="000000003" || Organizations[code]="000000028"</t>
  </si>
  <si>
    <t>LogistykaRegion</t>
  </si>
  <si>
    <t>=Organizations[Code]="000000005"</t>
  </si>
  <si>
    <t>LogistykaServiceLviv</t>
  </si>
  <si>
    <t>=Organizations[Code]="000000009"</t>
  </si>
  <si>
    <t>MARS</t>
  </si>
  <si>
    <t>Nestle</t>
  </si>
  <si>
    <t>=Organizations[Code]="000000004" || Organizations[Code]="000000005"</t>
  </si>
  <si>
    <t>OrganizationBertaBolero</t>
  </si>
  <si>
    <t>OrganizationsBertaPlus_Test</t>
  </si>
  <si>
    <t>=Organizations[code]="000000023"||Organizations[code]="000000003"</t>
  </si>
  <si>
    <t>=Organizations[code]="000000003"||Organizations[code]="000000028"</t>
  </si>
  <si>
    <t>=Organizations[code]="000000028"</t>
  </si>
  <si>
    <t>=Organizations[code]="000000024"||Organizations[code]="000000003"||Organizations[code]="000000028"</t>
  </si>
  <si>
    <t>ParamTableSystemDistribution</t>
  </si>
  <si>
    <t>Системна дистрибуція</t>
  </si>
  <si>
    <t>=
VAR distribTable =
    CALCULATETABLE (
        ADDCOLUMNS (
            SUMMARIZE (
                Sales,
                DeliveryAddresses[Code],
                Contractors[Code],
                SalesPersonesExtended[Code]
            ),
            "CountDates", CALCULATE ( DISTINCTCOUNT ( Sales[dateNORMAL] ) )
        ),
	Sales[Sum] &gt; 0
    )
VAR parameter =
    SELECTEDVALUE ( 'ParamTableSystemDistribution'[Parameter] )
RETURN
    SWITCH (
        TRUE (),
        parameter = "К-сть візитів", SUMX ( distribTable, [CountDates] ),
        parameter = "5+", SUMX ( distribTable, ( [CountDates] &gt; 5 ) * 1 ),
        SUMX ( distribTable, ( [CountDates] = VALUE ( parameter ) ) * 1 )
    )</t>
  </si>
  <si>
    <t>Plan</t>
  </si>
  <si>
    <t>Plan Net Sales Value (UAH VAT inc)</t>
  </si>
  <si>
    <t>=SUM(Plan[PlanSum])</t>
  </si>
  <si>
    <t>PNL_plan</t>
  </si>
  <si>
    <t>=SUM(PNL_plan[Sum])</t>
  </si>
  <si>
    <t>### ### ### ### ###</t>
  </si>
  <si>
    <t>PNL_plan(VAT inc)</t>
  </si>
  <si>
    <t>=SUM(PNL_plan[Sum (VAT inc)])</t>
  </si>
  <si>
    <t>Sum (VAT inc)</t>
  </si>
  <si>
    <t>=[Sum]*1.2</t>
  </si>
  <si>
    <t>Витрати польової структури (план)</t>
  </si>
  <si>
    <t>=
IFERROR(
	CALCULATE(
		SUM(PNL_plan[Sum]),
		PNL_plan[Statya_Name] = "1. Витрати польової структури (ПС)"
	),
	BLANK()
)</t>
  </si>
  <si>
    <t>Доходи, отримані від представництв (Back Margin Plan)</t>
  </si>
  <si>
    <t>=
CALCULATE(PNL_plan[PNL_plan],PNL_plan[Statya_Name]="Доходи, отримані від представництв (Back margin)")</t>
  </si>
  <si>
    <t>Маржа торгова (Front Margin Plan)</t>
  </si>
  <si>
    <t>=
CALCULATE(PNL_plan[PNL_plan],PNL_plan[Statya_Name]="Маржа торгова (Front margin)")</t>
  </si>
  <si>
    <t>Маржа торгова (Front Margin Plan)(VAT inc)</t>
  </si>
  <si>
    <t>=
CALCULATE(PNL_plan[PNL_plan(VAT inc)],PNL_plan[Statya_Name]="Маржа торгова (Front margin)")</t>
  </si>
  <si>
    <t>Маржинальний прибуток (Gross Margin Plan)</t>
  </si>
  <si>
    <t>=
CALCULATE(PNL_plan[PNL_plan],PNL_plan[Statya_Name]="Маржинальний прибуток (Gross margin)")</t>
  </si>
  <si>
    <t>Промовитрати польової структури (план)</t>
  </si>
  <si>
    <t>=
IFERROR(
	CALCULATE(
		SUM(PNL_plan[Sum]),
		PNL_plan[Statya_Name] = "2.  Промовитрати польової структури (ПС)"
	),
	BLANK()
)</t>
  </si>
  <si>
    <t>Прямі витрати продаж (план)</t>
  </si>
  <si>
    <t>=
IFERROR(
	CALCULATE(
		SUM(PNL_plan[Sum]),
		PNL_plan[Statya_Name] = "1  Прямі витрати продаж"
	),
	BLANK()
)</t>
  </si>
  <si>
    <t>Price</t>
  </si>
  <si>
    <t>Базова прихідна (ост максимальна на дату)</t>
  </si>
  <si>
    <t>=
CALCULATE(
MAX(Price[Price]),FILTER(Price,Price[Code_Type_of_Price]="000000003"),LASTDATE(Price[Date]))</t>
  </si>
  <si>
    <t>БАЗОВИЙ продаж_ЛСЛ (ост максимальна на дату)</t>
  </si>
  <si>
    <t>=
CALCULATE(
max(Price[Price]),FILTER(Price,Price[Code_Type_of_Price]="000000364"),LASTDATE(Price[Date]))</t>
  </si>
  <si>
    <t>Прохід, грн з ПДВ</t>
  </si>
  <si>
    <t>=
[БАЗОВИЙ продаж_ЛСЛ (ост максимальна на дату)]-
[Базова прихідна (ост максимальна на дату)]</t>
  </si>
  <si>
    <t>Procurement_planning</t>
  </si>
  <si>
    <t>ПроцентВиконанняПлану</t>
  </si>
  <si>
    <t>=  if(Procurement_planning[СумаПлану]&gt;0,( ReceiptsFromSuppliers[Сума закупки (з ПДВ)]
/  Procurement_planning[СумаПлану])*100)</t>
  </si>
  <si>
    <t>СумаПлану</t>
  </si>
  <si>
    <t>=SUM('Procurement_planning'[Sum])</t>
  </si>
  <si>
    <t>ProductsExtended</t>
  </si>
  <si>
    <t>Bic</t>
  </si>
  <si>
    <t>=ProductsExtended[ProductBrandCode]="000000666"</t>
  </si>
  <si>
    <t>BU</t>
  </si>
  <si>
    <t>= 
    IF(
       'ProductsExtended'[MainSupplierCode] = "000047009" ||  
       ('ProductsExtended'[MainSupplierName] = BLANK() &amp;&amp; 'ProductsExtended'[ProductBrandCode] = "000000437") ||
       ('ProductsExtended'[MainSupplierName] = BLANK() &amp;&amp; 'ProductsExtended'[ProductBrandCode] = "000000439") ||
       ('ProductsExtended'[MainSupplierName] = BLANK() &amp;&amp; 'ProductsExtended'[ProductBrandName] = "Wrigley"),
       "Mars",
       if(
          'ProductsExtended'[MainSupplierCode] = "000015482"  ,
           "Nestle",
           if('ProductsExtended'[MainSupplierCode] = "s00106928",
               "Ferrero",
               "Mix"
           )
       )
   )</t>
  </si>
  <si>
    <t>BU_дляСвітлофора</t>
  </si>
  <si>
    <t>=SWITCH(
	ProductsExtended[MainSupplierName],
	"Харкiвська Бiсквiтна Фабрика ПрАТ*","ХБФ",
	"Лукас ПП","Лукас",
	"ОРIМI УКРАIНА ТЗОВ","Орімі",
	"Кормотех ТзОВ","Кормотех",
	ProductsExtended[BU]
)</t>
  </si>
  <si>
    <t>=ProductsExtended[MainSupplierCode] = "s00106928"</t>
  </si>
  <si>
    <t>Group</t>
  </si>
  <si>
    <t>= 
IF(
	ProductsExtended[ProductType] = "Оборудование" || ProductsExtended[ProductType] = "Обладнання",
	"Обладнання",
	IF(
		 ('ProductsExtended'[PriceGroup] = "" &amp;&amp; ProductsExtended[Nomenclature Group] = "Чiпси") ||
		 ('ProductsExtended'[PriceGroup] = "" &amp;&amp; ProductsExtended[Nomenclature Group] = "" &amp;&amp; ProductsExtended[MainSupplierCode] = "000023817") ||
		 ('ProductsExtended'[PriceGroup] = "" &amp;&amp; ProductsExtended[Nomenclature Group] = "" &amp;&amp; ProductsExtended[MainSupplierCode] = "000023796") ||
          		 'ProductsExtended'[PriceGroup]= "NAN" || 
         		 'ProductsExtended'[PriceGroup] = "NESTOGEN" ||
           		( 'ProductsExtended'[PriceGroup] = "Бакалiя" &amp;&amp; NOT( ProductsExtended[Nomenclature Group] = "Чай" || ProductsExtended[Nomenclature Group] = "Кава" ||  ProductsExtended[Nomenclature Group] = "Обладнання" || ProductsExtended[Nomenclature Group] = "Рекламне обладнання" || ProductsExtended[Nomenclature Group] = "Посуд"))  ||
           		 'ProductsExtended'[PriceGroup] = "Вермишель" ||
           		 (SEARCH("Гiрчиця",'ProductsExtended'[PriceGroup],1,BLANK())&gt;0 &amp;&amp; SEARCH("ТОРЧИН",'ProductsExtended'[PriceGroup],1,BLANK())&gt;0) ||
           		 'ProductsExtended'[PriceGroup] = "Гербер Пюре" ||
           		 'ProductsExtended'[PriceGroup] = "Гербер Соки" ||
          		 'ProductsExtended'[PriceGroup] = "Дегiдрована Кулiнарiя" ||
          		 'ProductsExtended'[PriceGroup] = "дитяче харчування" ||
           		 (SEARCH("Заправка",'ProductsExtended'[PriceGroup],1,BLANK())&gt;0 &amp;&amp; SEARCH("ТОРЧИН",'ProductsExtended'[PriceGroup],1,BLANK())&gt;0) ||
          		 'ProductsExtended'[PriceGroup] = "Кашi дитячi" ||
          		 'ProductsExtended'[PriceGroup] = "КашiМиттeвогоПриготування" ||
          		 (SEARCH("Кетчуп",'ProductsExtended'[PriceGroup],1,BLANK())&gt;0 &amp;&amp; SEARCH("ТОРЧИН",'ProductsExtended'[PriceGroup],1,BLANK())&gt;0) ||
           		 'ProductsExtended'[PriceGroup] = "Локшина" ||
           		 (SEARCH("Майонез",'ProductsExtended'[PriceGroup],1,BLANK())&gt;0 &amp;&amp; SEARCH("ТОРЧИН",'ProductsExtended'[PriceGroup],1,BLANK())&gt;0) ||
          		 'ProductsExtended'[PriceGroup] = "Приправи" ||
           		 (SEARCH("Приправи",'ProductsExtended'[PriceGroup],1,BLANK())&gt;0 &amp;&amp; SEARCH("ТОРЧИН",'ProductsExtended'[PriceGroup],1,BLANK())&gt;0) ||
          		 'ProductsExtended'[PriceGroup] = "Пюре" ||
          		 'ProductsExtended'[PriceGroup] = "Снеки" ||
          		 (SEARCH("Соуси",'ProductsExtended'[PriceGroup],1,BLANK())&gt;0 &amp;&amp; SEARCH("ТОРЧИН",'ProductsExtended'[PriceGroup],1,BLANK())&gt;0) ||
          		 'ProductsExtended'[PriceGroup] = "Соусу" ||
          		 'ProductsExtended'[PriceGroup] = "сухi сумiшi дитячi" ||
           		 'ProductsExtended'[PriceGroup] = "Фаст-Фуд",
		 "Бакалія",
		IF(
			('ProductsExtended'[PriceGroup] = "" &amp;&amp; ProductsExtended[Nomenclature Group] = "Цукерки") ||
			('ProductsExtended'[PriceGroup] = "" &amp;&amp; ProductsExtended[Nomenclature Group] = "Подарунки") ||
			('ProductsExtended'[PriceGroup] = "" &amp;&amp; ProductsExtended[Nomenclature Group] = "Льодяники") ||
			('ProductsExtended'[PriceGroup] = "" &amp;&amp; ProductsExtended[Nomenclature Group] = "Жувальна гумка") ||
			('ProductsExtended'[PriceGroup] = "" &amp;&amp; ProductsExtended[Nomenclature Group] = "Драже") ||	
			('ProductsExtended'[PriceGroup] = "" &amp;&amp; ProductsExtended[Nomenclature Group] = "Батончики") ||
			('ProductsExtended'[PriceGroup] = "" &amp;&amp; ProductsExtended[Nomenclature Group] = "" &amp;&amp; ProductsExtended[MainSupplierCode] = "000013980") ||
			('ProductsExtended'[PriceGroup] = "" &amp;&amp; ProductsExtended[Nomenclature Group] = "" &amp;&amp; ProductsExtended[MainSupplierCode] = "000047009") ||
		                'ProductsExtended'[PriceGroup] = "Iмпульс" ||
		               (SEARCH("Батони",'ProductsExtended'[PriceGroup],1,BLANK())&gt;0 &amp;&amp; SEARCH("НЕСТЛЕ",'ProductsExtended'[PriceGroup],1,BLANK())&gt;0) ||
		               (SEARCH("Ваговi цук.",'ProductsExtended'[PriceGroup],1,BLANK())&gt;0 &amp;&amp; SEARCH("НЕСТЛЕ",'ProductsExtended'[PriceGroup],1,BLANK())&gt;0) ||
		               (SEARCH("Вафлi",'ProductsExtended'[PriceGroup],1,BLANK())&gt;0 &amp;&amp; SEARCH("НЕСТЛЕ",'ProductsExtended'[PriceGroup],1,BLANK())&gt;0) ||
		               'ProductsExtended'[PriceGroup] = "Готовi Снiданки" ||
		               'ProductsExtended'[PriceGroup] = "Дiрол+Холс" ||
		               ('ProductsExtended'[PriceGroup] = "Кондитерка" &amp;&amp; NOT( ProductsExtended[Nomenclature Group] = "Посуд" || ProductsExtended[Nomenclature Group] = "Рекламне обладнання"))  ||
		               (SEARCH("Коробки",'ProductsExtended'[PriceGroup],1,BLANK())&gt;0 &amp;&amp; SEARCH("НЕСТЛЕ",'ProductsExtended'[PriceGroup],1,BLANK())&gt;0) ||
		               'ProductsExtended'[PriceGroup] = "Новорiчнi подарунки" ||
		               'ProductsExtended'[PriceGroup] = "Печиво" ||
		               (SEARCH("Плитка",'ProductsExtended'[PriceGroup],1,BLANK())&gt;0 &amp;&amp; SEARCH("НЕСТЛЕ",'ProductsExtended'[PriceGroup],1,BLANK())&gt;0) ,
			"Кондитерка",
			IF(
				   ('ProductsExtended'[PriceGroup] = "" &amp;&amp; ProductsExtended[Nomenclature Group] = "Сухi корми") ||
				   ('ProductsExtended'[PriceGroup] = "" &amp;&amp; ProductsExtended[Nomenclature Group] = "Паучi корми") ||
			                   'ProductsExtended'[PriceGroup] = "Ван д/котiв" ||
			                   'ProductsExtended'[PriceGroup] = "Гурме голд" ||
			                   'ProductsExtended'[PriceGroup] = "Дарлiнг" ||
			                   'ProductsExtended'[PriceGroup] = "Корми" ||
			                   'ProductsExtended'[PriceGroup] = "Фелiкс" ||
			                   'ProductsExtended'[PriceGroup] = "Фрiскiс"||
			                   'ProductsExtended'[PriceGroup] = "ВАН для собак"||
			                   'ProductsExtended'[PriceGroup] = "Гурме А ля Карт"||
			                   'ProductsExtended'[PriceGroup] = "ГурмеПерл"||
			                   'ProductsExtended'[PriceGroup] = "Консер.корми для котiв"||
			                   'ProductsExtended'[PriceGroup] = "Консер.корми для собак"||
			                   'ProductsExtended'[PriceGroup] = "Про План пауч"||
			                   'ProductsExtended'[PriceGroup] = "Про План_Конс.дляКотiв"||
			                   'ProductsExtended'[PriceGroup] = "Про План_коти"||
			                   'ProductsExtended'[PriceGroup] = "Про План_собаки"||
			                   'ProductsExtended'[PriceGroup] = "Спец.догляд для котiв"||
			                   'ProductsExtended'[PriceGroup] = "Сухi корми для котiв"||
			                   'ProductsExtended'[PriceGroup] = "Сухi корми для собак"||
			                   'ProductsExtended'[PriceGroup] = "ЧАО Коти"||
			                   'ProductsExtended'[PriceGroup] = "Чоу-кiт-пауч"||
			                   'ProductsExtended'[PriceGroup] = "Чоу-собака" ,
				   "Корми",
				   IF(
					       ('ProductsExtended'[PriceGroup] = "" &amp;&amp; ProductsExtended[Nomenclature Group] = "Консервацiя") ||	
					       ('ProductsExtended'[PriceGroup] = "" &amp;&amp; ProductsExtended[Nomenclature Group] = "Сухофрукти") ||						
					       ('ProductsExtended'[PriceGroup] = "" &amp;&amp; ProductsExtended[Nomenclature Group] = "Iнше") ||
					       ('ProductsExtended'[PriceGroup] = "" &amp;&amp; ProductsExtended[Nomenclature Group] = "" &amp;&amp; ProductsExtended[MainSupplierCode] = "000015482") ||
					       ('ProductsExtended'[PriceGroup] = "" &amp;&amp; ProductsExtended[Nomenclature Group] = "" &amp;&amp; ProductsExtended[MainSupplierCode] = "000015312") ||
					       ('ProductsExtended'[PriceGroup] = "" &amp;&amp; ProductsExtended[Nomenclature Group] = "" &amp;&amp; ProductsExtended[MainSupplierCode] = "000040296") ||
					       ('ProductsExtended'[PriceGroup] = "" &amp;&amp; ProductsExtended[Nomenclature Group] = "" &amp;&amp; ProductsExtended[MainSupplierCode] = "000028928") ||
					       ('ProductsExtended'[PriceGroup] = "Бакалiя" &amp;&amp; 'ProductsExtended'[Nomenclature Group] = "Обладнання") ||
					       ('ProductsExtended'[PriceGroup] = "Бакалiя" &amp;&amp; 'ProductsExtended'[Nomenclature Group] = "Рекламне обладнання") ||
					       ('ProductsExtended'[PriceGroup] = "Бакалiя" &amp;&amp; 'ProductsExtended'[Nomenclature Group] = "Посуд") ||
					       ('ProductsExtended'[PriceGroup] = "Кава+чай" &amp;&amp; 'ProductsExtended'[Nomenclature Group] = "Посуд") ||
					       ('ProductsExtended'[PriceGroup] = "Кава+чай" &amp;&amp; 'ProductsExtended'[Nomenclature Group] = "Обладнання") ||
					       ('ProductsExtended'[PriceGroup] = "Кондитерка" &amp;&amp; 'ProductsExtended'[Nomenclature Group] = "Посуд") ||
					       ('ProductsExtended'[PriceGroup] = "Кондитерка" &amp;&amp; 'ProductsExtended'[Nomenclature Group] = "Рекламне обладнання") ||						
				                       'ProductsExtended'[PriceGroup] = "Непродовольчi товари" ||
				                       'ProductsExtended'[PriceGroup] = "Рекламне обладнання" ||
				                       'ProductsExtended'[PriceGroup] = "Тара" ,
					       "Обладнання",
					       IF(
						 ('ProductsExtended'[PriceGroup] = "" &amp;&amp; ProductsExtended[Nomenclature Group] = "Кава") ||
						 ('ProductsExtended'[PriceGroup] = "" &amp;&amp; ProductsExtended[Nomenclature Group] = "" &amp;&amp; ProductsExtended[MainSupplierCode] = "000000737") ||
						 ('ProductsExtended'[PriceGroup] = "Бакалiя" &amp;&amp; 'ProductsExtended'[Nomenclature Group] = "Чай") ||
						 ('ProductsExtended'[PriceGroup] = "Бакалiя" &amp;&amp; 'ProductsExtended'[Nomenclature Group] = "Кава") ||
						  'ProductsExtended'[PriceGroup] = "iншi напоi" ||
						  'ProductsExtended'[PriceGroup] = "Iнша кава" ||
						 ('ProductsExtended'[PriceGroup] = "Кава+чай" &amp;&amp; NOT( ProductsExtended[Nomenclature Group] = "Посуд" ||  ProductsExtended[Nomenclature Group] = "Обладнання"))  ||
						  'ProductsExtended'[PriceGroup] = "Мiкс" ||
						  'ProductsExtended'[PriceGroup] = "Нескафе Класiк" ||
						  'ProductsExtended'[PriceGroup] = "Нескафе Премiум та Супер Премiум" ||
						  'ProductsExtended'[PriceGroup] = "Несквiк напоi",
						 "Кава чай",
						 "Не знайдено"
					)
				)
			)
		)
	)
)</t>
  </si>
  <si>
    <t>Import</t>
  </si>
  <si>
    <t>=ProductsExtended[MainSupplierCode]="s00107880" || ProductsExtended[MainSupplierCode]="s00108658" || ProductsExtended[MainSupplierCode]="s00109953" || ProductsExtended[MainSupplierCode]="s00110770" ||
ProductsExtended[MainSupplierCode]="s00112192" ||
ProductsExtended[MainSupplierCode]="s00112014" ||
ProductsExtended[MainSupplierCode]="s00112192" ||
ProductsExtended[MainSupplierCode]="s00110924"</t>
  </si>
  <si>
    <t>=ProductsExtended[MainSupplierCode] = "000047009"</t>
  </si>
  <si>
    <t>Nomenclature Group</t>
  </si>
  <si>
    <t>=SUBSTITUTE([ProductGroup]," BG","")</t>
  </si>
  <si>
    <t>для звіту Власного імпорту</t>
  </si>
  <si>
    <t>=IF(CONTAINSSTRING([PriceGroup],"non Food"),"nonFood"
,"Food")</t>
  </si>
  <si>
    <t>RankParameterTable</t>
  </si>
  <si>
    <t>FilterSPRankEff</t>
  </si>
  <si>
    <t>=
CONCATENATEX(
    FILTER(
        VALUES('СВ_фото'[СВ]),
        [FilterSVRankEff] = 1
    ),
    CALCULATE([FilterSVRankEff],ALLSELECTED(SalesPersonesExtended[Name]),ALLSELECTED('ТА_фото'[лінк])),
    ","
)</t>
  </si>
  <si>
    <t>FilterSPRankExecution</t>
  </si>
  <si>
    <t>=
CONCATENATEX(
    FILTER(
        VALUES('СВ_фото'[СВ]),
        [FilterSVRankExecution] = 1
    ),
    CALCULATE([FilterSVRankExecution],ALLSELECTED(SalesPersonesExtended[Name]),ALLSELECTED('ТА_фото'[лінк])),
    ","
)</t>
  </si>
  <si>
    <t>FilterSPRankPOS</t>
  </si>
  <si>
    <t>=
VAR resultvalue = 
RANKX(
	ALLSELECTED('ТА_фото'[Name]),
	[PoS/Contractors],
	[PoS/Contractors],
	DESC,
	Dense
)
 = [SelectedRankParameter5]
RETURN
IF(
	resultvalue,
	1
)</t>
  </si>
  <si>
    <t>FilterSVRankEff</t>
  </si>
  <si>
    <t>= 
VAR resultvalue = 
RANKX(
    ALL('СВ_фото'[СВ]),
    CALCULATE([Ефективність ТА, %],ALLSELECTED('SalesPersonesExtended'[Name]),ALLSELECTED('ТА_фото'[лінк])),
    CALCULATE([Ефективність ТА, %],ALLSELECTED('SalesPersonesExtended'[Name]),ALLSELECTED('ТА_фото'[лінк])),
    DESC,
    Dense
)
RETURN
IF(
    [Ефективність ТА, %] &lt;&gt; BLANK() &amp;&amp; resultvalue = [SelectedRankParameter3],
    1
)</t>
  </si>
  <si>
    <t>FilterSVRankExecution</t>
  </si>
  <si>
    <t>= 
VAR resultvalue = 
RANKX(
    ALL('СВ_фото'[СВ]),
    CALCULATE([Виконання операційного плану продаж, %],ALLSELECTED('SalesPersonesExtended'[Name]),ALLSELECTED('ТА_фото'[лінк])),
    CALCULATE([Виконання операційного плану продаж, %],ALLSELECTED('SalesPersonesExtended'[Name]),ALLSELECTED('ТА_фото'[лінк])),
    DESC,
    Dense
)
RETURN
IF(
    [Виконання операційного плану продаж, %] &lt;&gt; BLANK() &amp;&amp; resultvalue = [SelectedRankParameter5],
    1
)</t>
  </si>
  <si>
    <t>FilterSVRankPOS</t>
  </si>
  <si>
    <t>= 
VAR resultvalue = 
RANKX(
    ALL('СВ_фото'[СВ]),
    CALCULATE([PoS/Contractors],ALLSELECTED('SalesPersonesExtended'[Name]),ALLSELECTED('ТА_фото'[лінк])),
    CALCULATE([PoS/Contractors],ALLSELECTED('SalesPersonesExtended'[Name]),ALLSELECTED('ТА_фото'[лінк])),
    DESC,
    Dense
)
RETURN
IF(
    [PoS/Contractors] &lt;&gt; BLANK() &amp;&amp; resultvalue = [SelectedRankParameter5],
    1
)</t>
  </si>
  <si>
    <t>RankEfficiency</t>
  </si>
  <si>
    <t>=
VAR resultvalue = 
RANKX(
	ALLSELECTED('СВ_фото'[лінк]),
	[Ефективність ТА, %],
	[Ефективність ТА, %],
	DESC,
	Dense
)
 = [SelectedRankParameter3]
RETURN
IF(
	resultvalue,
	1
)</t>
  </si>
  <si>
    <t>RankExecution</t>
  </si>
  <si>
    <t>=
VAR resultvalue = 
RANKX(
	ALLSELECTED('ТА_фото'[лінк]),
	[Виконання операційного плану продаж, %],
	[Виконання операційного плану продаж, %],
	DESC,
	Dense
)
 = [SelectedRankParameter5]
RETURN
IF(
	resultvalue,
	1
)</t>
  </si>
  <si>
    <t>RankPOSContractors</t>
  </si>
  <si>
    <t>=
/*
VAR resultvalue = 
    RANKX(
        ALLSELECTED('ТА_фото'[Name]);
        CALCULATE([PoS/Contractors];ALL('ТА_фото'[лінк]));
        CALCULATE([PoS/Contractors];ALL('ТА_фото'[лінк]));
        DESC;
        Skip
    ) = [SelectedRankParameter5]
*/
VAR resultvalue = 
RANKX(
	ALLSELECTED('ТА_фото'[лінк]),
	[PoS/Contractors],
	[PoS/Contractors],
	DESC,
	Dense
)
 = [SelectedRankParameter5]
RETURN
IF(
	resultvalue,
	1
)</t>
  </si>
  <si>
    <t>SelectedRankParameter3</t>
  </si>
  <si>
    <t>=
VAR selectedRank = 
MOD(MIN('RankParameterTable'[RankParameter]),3)
RETURN
IF(
	selectedRank = 0,
	3,
	selectedRank
)</t>
  </si>
  <si>
    <t>SelectedRankParameter3Text</t>
  </si>
  <si>
    <t>="Топ " &amp; [SelectedRankParameter3]</t>
  </si>
  <si>
    <t>SelectedRankParameter5</t>
  </si>
  <si>
    <t>=
VAR selectedRank = 
MOD(MIN('RankParameterTable'[RankParameter]),5)
RETURN
IF(
	selectedRank = 0,
	5,
	selectedRank
)</t>
  </si>
  <si>
    <t>SelectedRankParameter5Text</t>
  </si>
  <si>
    <t>="Топ " &amp; [SelectedRankParameter5]</t>
  </si>
  <si>
    <t>ReceiptsFromSuppliers</t>
  </si>
  <si>
    <t>Difference_Quantity</t>
  </si>
  <si>
    <t>=ReceiptsFromSuppliers[Receipt_Quantity]-OrdersToSuppliers[Order_Quantity]</t>
  </si>
  <si>
    <t>Difference_SKU</t>
  </si>
  <si>
    <t>=ReceiptsFromSuppliers[Receipt_SKU]-OrdersToSuppliers[Order_SKU]</t>
  </si>
  <si>
    <t>Difference_Sum</t>
  </si>
  <si>
    <t>=SUMX('ReceiptsFromSuppliers','ReceiptsFromSuppliers'[Sum]*1) - SUMX('OrdersToSuppliers','OrdersToSuppliers'[Sum]*1)</t>
  </si>
  <si>
    <t>Receipt_Quantity</t>
  </si>
  <si>
    <t>=SUM(ReceiptsFromSuppliers[Quantity])</t>
  </si>
  <si>
    <t>Receipt_SKU</t>
  </si>
  <si>
    <t>=DISTINCTCOUNT(ReceiptsFromSuppliers[ProductCode])</t>
  </si>
  <si>
    <t>Receipt_Sum</t>
  </si>
  <si>
    <t>К-ть днів (для закупівель)</t>
  </si>
  <si>
    <t>=DISTINCTCOUNT(ReceiptsFromSuppliers[Date])</t>
  </si>
  <si>
    <t>Середньоденна закупка</t>
  </si>
  <si>
    <t>=[Сума закупки (з ПДВ)]/[К-ть днів (для закупівель)]</t>
  </si>
  <si>
    <t>Середня ціна закупки, грн (без ПДВ) (цена прихода з Поступлення)</t>
  </si>
  <si>
    <t>=
IF(
    [Середня ціна продажу, грн (без ПДВ)] &gt; 0,
    DIVIDE(
        CALCULATE(
            AVERAGE(ReceiptsFromSuppliers[Price]),
            ALL(Warehouses),
            ALL(Territories)
        ),
        1.2
    ))</t>
  </si>
  <si>
    <t>Сума закупки (без ПДВ)</t>
  </si>
  <si>
    <t>=SUM([sum])/1.2</t>
  </si>
  <si>
    <t>Сума закупки (з ПДВ)</t>
  </si>
  <si>
    <t>Regions</t>
  </si>
  <si>
    <t>=CALCULATETABLE(
	DISTINCT(Territories[Name_Region]),
	Territories[Name_Region] &lt;&gt; BLANK()
)</t>
  </si>
  <si>
    <t>ReturnedFunds</t>
  </si>
  <si>
    <t>Повернуті кошти</t>
  </si>
  <si>
    <t>=
IF(ReturnedFunds[TACode]=BLANK(),0, ReturnedFunds[Sum])</t>
  </si>
  <si>
    <t>% Execution</t>
  </si>
  <si>
    <t>=IFERROR([Net Sales Value (UAH VAT inc)]/sum(Plan[PlanSum]),BLANK())</t>
  </si>
  <si>
    <t>% Execution _48</t>
  </si>
  <si>
    <t>=
DIVIDE(
	[Net Sales Value (UAH VAT inc)],
	CALCULATE(
		[Net Sales Value (UAH VAT inc)],
		DATEADD(
			'DimDates'[DateNormal],
			-1,
			YEAR
		)
	)
)</t>
  </si>
  <si>
    <t>% Execution by Temp</t>
  </si>
  <si>
    <t>=IFERROR([Temp for NPS]/[Plan Net Sales Value (UAH VAT inc)],BLANK())</t>
  </si>
  <si>
    <t>% Execution by Temp для світлофора</t>
  </si>
  <si>
    <t>=
DIVIDE(
	[Temp for NPS],
	CALCULATE( 
	    SUM(Plan[PlanSum]),
	    TREATAS(
	        VALUES('BUsдляСвітлофора'[BU_дляСвітлофора]),
	        Plan[BU_дляСвітлофора]
	    )
	)
)</t>
  </si>
  <si>
    <t>% Execution для світлофора</t>
  </si>
  <si>
    <t>=
DIVIDE(
	[Net Sales Value (UAH VAT inc)],
	CALCULATE( 
	    SUM(Plan[PlanSum]),
	    TREATAS(
	        VALUES('BUsдляСвітлофора'[BU_дляСвітлофора]),
	        Plan[BU_дляСвітлофора]
	    )
	)
)</t>
  </si>
  <si>
    <t>% виконання (операційне планування)</t>
  </si>
  <si>
    <t>=IFERROR([Net Sales Value (UAH VAT inc)]/sum('ОпераційнеПлануванняFood'[PlanSum]),BLANK())</t>
  </si>
  <si>
    <t>% Знижки (від продажної ціни(автознижки, ручні, донацінка))</t>
  </si>
  <si>
    <t>=DIVIDE([Сума знижки (від продажної ціни(автознижки, ручні, донацінка)), грн з ПДВ],[Сума реалізації без знижки, грн з ПДВ])</t>
  </si>
  <si>
    <t>% Покриття ТТ(для Світлофора)</t>
  </si>
  <si>
    <t>=
IF(
	SELECTEDVALUE(DimDates[DayNumberOfWeek]) = 1,
	CALCULATE(
		DIVIDE([PoS/Contractors],[Середня дистрибуція за 3 місяці (по днях тижня)]),
		DATEADD(
			DimDates[DateNormal],
			-2,
			DAY
		),
		ALL(DimDates[DayShortName])
	),
	DIVIDE([PoS/Contractors],[Середня дистрибуція за 3 місяці (по днях тижня)])
)</t>
  </si>
  <si>
    <t>aaaa</t>
  </si>
  <si>
    <t>= 
IF(
HASONEVALUE(Brands[Name]),
COUNTROWS(ProductsExtended))</t>
  </si>
  <si>
    <t>AB NPS Бренди</t>
  </si>
  <si>
    <t>= CONCATENATE([ABC NPS бренди],[ABC FM бренди])</t>
  </si>
  <si>
    <t>ABC Classification</t>
  </si>
  <si>
    <t>=VAR __salesTable = ADDCOLUMNS(ALLSELECTED('Sales'),"__TotalSale",Sales[Sum])
VAR __salesTable1 = GROUPBY(__salesTable,[ProductCode],"__ProductSales",SUMX(CURRENTGROUP(),[__TotalSale]))
VAR __salesTable2 = ADDCOLUMNS(__salesTable1,"__CumulatedSales",SUMX(FILTER(__salesTable1,[__ProductSales]&gt;=EARLIER([__ProductSales])),[__ProductSales]))
VAR __totalProductSales = SUMX(__salesTable1,[__ProductSales])
VAR __salesTable3 = ADDCOLUMNS(__salesTable2,"__CumulatedPercentage",DIVIDE([__CumulatedSales],__totalProductSales,0))
VAR __salesTable4 = ADDCOLUMNS(__salesTable3,"__ABC Class",SWITCH(TRUE(),[__CumulatedPercentage]&lt;=0.8,"A",[__CumulatedPercentage]&lt;=0.95,"B","C"))
VAR __salesTable5 = FILTER(__salesTable4,([ProductCode]= MAX('ProductsExtended'[Code])))
RETURN minx(__salesTable5,[__ABC Class])</t>
  </si>
  <si>
    <t>ABC FM бренди</t>
  </si>
  <si>
    <t>= 
VAR csales = 
IF( 
    HASONEVALUE('ProductsExtended'[ProductBrandName]),
    SUMX(
        FILTER(
            CALCULATETABLE(
                ADDCOLUMNS(
                    ADDCOLUMNS(
		SUMMARIZE(	
	                        'Sales',
	                        'ProductsExtended'[ProductBrandName]
		),
		"SumSales",
		[Gross Margin (UAH VAT inc)]
                    ),
                    "CumulativeSales",
                    SUMX(
                        FILTER(   
		ADDCOLUMNS(
			SUMMARIZE(	
		                        'Sales',
		                        'ProductsExtended'[ProductBrandName]
			),
			"SumSales",
			[Gross Margin (UAH VAT inc)]
	                ),
                            	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[Gross Margin (UAH VAT inc)],
	ALLSELECTED('ProductsExtended'[ProductBrandName])
)
VAR Percentage = 
DIVIDE(
	csales,
	totalsales
)
RETURN
SWITCH(
    TRUE(),
    Percentage &lt;= 0.8 &amp;&amp; csales &lt;&gt; BLANK(),"A",
    Percentage &lt;= 0.9 &amp;&amp; csales &lt;&gt; BLANK(),"B",
    ROUNDDOWN(Percentage,0) &lt;= 1 &amp;&amp; csales &lt;&gt; BLANK(),"C"
)</t>
  </si>
  <si>
    <t>ABC NPS бренди</t>
  </si>
  <si>
    <t>=
VAR csales = 
IF( 
    HASONEVALUE('ProductsExtended'[ProductBrandName]),
    SUMX(
        FILTER(
            CALCULATETABLE(
                ADDCOLUMNS(
                    GROUPBY(
                        'Sales',
                        'ProductsExtended'[ProductBrandName],
                        "SumSales",
                        SUMX(
                            CURRENTGROUP(),
                            [Sum]
                        )
                    ),
                    "CumulativeSales",
                    SUMX(
                        FILTER(   
                            GROUPBY(
                                'Sales',
                                'ProductsExtended'[ProductBrandName],
                                "SumSales",
                                SUMX(
                                    CURRENTGROUP(),
                                    [Sum]
                                )
                            ),
                            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[Net Sales Value (UAH VAT inc)],
	ALLSELECTED('ProductsExtended'[ProductBrandName])
)
VAR Percentage = 
DIVIDE(
	csales,
	totalsales
)
RETURN
SWITCH(
    TRUE(),
    Percentage &lt;= 0.8 &amp;&amp; csales &lt;&gt; BLANK(),"A",
    Percentage &lt;= 0.9 &amp;&amp; csales &lt;&gt; BLANK(),"B",
    ROUNDDOWN(Percentage,0) &lt;= 1 &amp;&amp; csales &lt;&gt; BLANK(),"C"
)</t>
  </si>
  <si>
    <t>ABC накопичений %, FM бренди</t>
  </si>
  <si>
    <t>= 
VAR csales = 
IF( 
    HASONEVALUE('ProductsExtended'[ProductBrandName]),
    SUMX(
        FILTER(
            CALCULATETABLE(
                ADDCOLUMNS(
                    ADDCOLUMNS(
		SUMMARIZE(	
	                        'Sales',
	                        'ProductsExtended'[ProductBrandName]
		),
		"SumSales",
		[Gross Margin (UAH VAT inc)]
                    ),
                    "CumulativeSales",
                    SUMX(
                        FILTER(   
		ADDCOLUMNS(
			SUMMARIZE(	
		                        'Sales',
		                        'ProductsExtended'[ProductBrandName]
			),
			"SumSales",
			[Gross Margin (UAH VAT inc)]
	                ),
                            	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[Gross Margin (UAH VAT inc)],
	ALLSELECTED('ProductsExtended'[ProductBrandName])
)
Return
DIVIDE(
	csales,
	totalsales
)</t>
  </si>
  <si>
    <t>ABC накопичений %, NPS бренди</t>
  </si>
  <si>
    <t>= 
VAR csales = 
IF( 
    HASONEVALUE('ProductsExtended'[ProductBrandName]),
    SUMX(
        FILTER(
            CALCULATETABLE(
                ADDCOLUMNS(
                    GROUPBY(
                        'Sales',
                        'ProductsExtended'[ProductBrandName],
                        "SumSales",
                        SUMX(
                            CURRENTGROUP(),
                            [Sum]
                        )
                    ),
                    "CumulativeSales",
                    SUMX(
                        FILTER(   
                            GROUPBY(
                                'Sales',
                                'ProductsExtended'[ProductBrandName],
                                "SumSales",
                                SUMX(
                                    CURRENTGROUP(),
                                    [Sum]
                                )
                            ),
                            [SumSales] &gt;= EARLIER([SumSales])
                        ),
                        [SumSales]
                    )
                ),
                ALLSELECTED('ProductsExtended'[ProductBrandName])
            ),
            [ProductBrandName] = VALUES('ProductsExtended'[ProductBrandName])
        ),
        [CumulativeSales]
    )
)
VAR totalsales = 
CALCULATE(
	[Net Sales Value (UAH VAT inc)],
	ALLSELECTED('ProductsExtended'[ProductBrandName])
)
Return
DIVIDE(
	csales,
	totalsales
)</t>
  </si>
  <si>
    <t>A-class</t>
  </si>
  <si>
    <t>= 
([number of records (totalformeasure)]*80)/100</t>
  </si>
  <si>
    <t>Average Annual Net Sales Value</t>
  </si>
  <si>
    <t>=AVERAGEX(
	KEEPFILTERS(VALUES('DimDates'[YearNumber])),
	CALCULATE(SUM('Sales'[Sum]))
)</t>
  </si>
  <si>
    <t>Average Monthly Net Sales Value</t>
  </si>
  <si>
    <t>=AVERAGEX(
	KEEPFILTERS(VALUES('DimDates'[Month])),
	CALCULATE(SUM('Sales'[Sum]))
)</t>
  </si>
  <si>
    <t>Base Sum Correct</t>
  </si>
  <si>
    <t>=
CALCULATE(
	[Base Value],
	USERELATIONSHIP(Sales[CorrectSPCode],SalesPersonesExtended[Code])
)</t>
  </si>
  <si>
    <t>Base Sum Prev Year Correct</t>
  </si>
  <si>
    <t>=
CALCULATE(
	[Base Sum Correct],
	DATEADD(
		DimDates[DateNormal],
		-1,
		YEAR
	)
)</t>
  </si>
  <si>
    <t>Base Value</t>
  </si>
  <si>
    <t>=SUM([BaseSum])</t>
  </si>
  <si>
    <t>B-class</t>
  </si>
  <si>
    <t>= 
([number of records (totalformeasure)]*15)/100</t>
  </si>
  <si>
    <t>=DISTINCTCOUNT(Sales[ProductCode])</t>
  </si>
  <si>
    <t>C-class</t>
  </si>
  <si>
    <t>= 
([number of records (totalformeasure)]*5)/100</t>
  </si>
  <si>
    <t>=DISTINCTCOUNT(Sales[ContractorCode])</t>
  </si>
  <si>
    <t>CorrectSPCode</t>
  </si>
  <si>
    <t>=
SWITCH(
	Sales[SalesPersonCode],
	"000005219","000005636",
	"000005487","000005636",
	"000005218","000005301",
	"000005217","000005509",
	"000005248","000005413",
	"000002866","000005310",
	Sales[SalesPersonCode]
)</t>
  </si>
  <si>
    <t>Customer Coverage POS</t>
  </si>
  <si>
    <t>=
DIVIDE(
	[PoS/Contractors],
	[POS by last 3 months]
)</t>
  </si>
  <si>
    <t>=FORMAT(Sales[Date],"dd-mm-yyyy")</t>
  </si>
  <si>
    <t>Days sales outstandings (days)</t>
  </si>
  <si>
    <t>=
 1  / [Receiveables turnover ratio] * DISTINCTCOUNT(DimDates[DateNormal])</t>
  </si>
  <si>
    <t>Debt (1C)</t>
  </si>
  <si>
    <t>=
CALCULATE(
	[Debt (UAH)],
	Agreements[PaymentType] = "1С"
)</t>
  </si>
  <si>
    <t>Debt (Г1)</t>
  </si>
  <si>
    <t>=
CALCULATE(
	[Debt (UAH)],
	Agreements[PaymentType] = "Г1"
)</t>
  </si>
  <si>
    <t>FirstDayInMonth</t>
  </si>
  <si>
    <t>=DATE(YEAR(today()),MONTH(TODAY()),1)</t>
  </si>
  <si>
    <t>FuturePeriodInMonth(days)</t>
  </si>
  <si>
    <t>=
VAR days = 
CALCULATE(
	[WorkDaysRemains],
	DimDates[YearNumber] = YEAR(TODAY()),
	DimDates[MonthNumber] = MONTH(TODAY())
)
RETURN
IF(
	ISBLANK(	days),
	0,
	days
)
/*
VAR days = 
CALCULATE(
	COUNTROWS('DimDates');
	DimDates[DayNumberOfWeek]&lt;&gt;1;
	DimDates[DayNumberOfWeek]&lt;&gt;7;DimDates[WorkingDays] = "Робочий";
	VALUE(DimDates[DateNormal])&gt;=DATE(YEAR(TODAY());MONTH(TODAY());1);
	VALUE(DimDates[DateNormal])&lt;=EOMONTH(TODAY();0);
	VALUE('DimDates'[DateNormal])&gt;TODAY()
)
RETURN
IF(
	ISBLANK(	days);
	0;
	days
)
*/</t>
  </si>
  <si>
    <t>FuturePeriodInYear(days)</t>
  </si>
  <si>
    <t>=
CALCULATE(
	[WorkDaysRemains],
	DimDates[YearNumber] = YEAR(TODAY())
)
/*CALCULATE(COUNTROWS('DimDates');DimDates[DayNumberOfWeek]&lt;&gt;1;DimDates[DayNumberOfWeek]&lt;&gt;7;DimDates[WorkingDays] = "Робочий"; VALUE(DimDates[DateNormal])&gt;=DATE(YEAR(TODAY());1;1);VALUE(DimDates[DateNormal])&lt;=DATE(YEAR(TODAY())+1;1;-1)+1;VALUE('DimDates'[DateNormal])&gt;=TODAY())
*/</t>
  </si>
  <si>
    <t>Gross Margin (UAH VAT exc)</t>
  </si>
  <si>
    <t>=[Gross Margin (UAH VAT inc)]/1.2</t>
  </si>
  <si>
    <t>Gross Margin (UAH VAT exc)_2017</t>
  </si>
  <si>
    <t>=CALCULATE([Gross Margin (UAH VAT exc)],DimDates[YearNumber]=2017)</t>
  </si>
  <si>
    <t>Gross Margin (UAH VAT exc)_2018</t>
  </si>
  <si>
    <t>=CALCULATE([Gross Margin (UAH VAT exc)],DimDates[YearNumber]=2018)</t>
  </si>
  <si>
    <t>Gross Margin (UAH VAT exc)_2019</t>
  </si>
  <si>
    <t>=CALCULATE([Gross Margin (UAH VAT exc)],DimDates[YearNumber]=2019)</t>
  </si>
  <si>
    <t>Gross Margin (UAH VAT inc)</t>
  </si>
  <si>
    <t>= [Net Sales Value (UAH VAT inc)]-[Base Value]</t>
  </si>
  <si>
    <t>для NPS це FrontMargin</t>
  </si>
  <si>
    <t>Gross Margin (UAH VAT inc) Correct</t>
  </si>
  <si>
    <t>=
CALCULATE(
	[Gross Margin (UAH VAT inc)],
	USERELATIONSHIP(Sales[CorrectSPCode],SalesPersonesExtended[Code])
)</t>
  </si>
  <si>
    <t>Gross Margin Prev Year Correct</t>
  </si>
  <si>
    <t>=
CALCULATE(
	[Gross Margin (UAH VAT inc) Correct],
	DATEADD(
		DimDates[DateNormal],
		-1,
		YEAR
	)
)</t>
  </si>
  <si>
    <t>Increase Base Sum Correct</t>
  </si>
  <si>
    <t>=
([Base Sum Correct]
/
[Base Sum Prev Year Correct])
-1</t>
  </si>
  <si>
    <t>Increase by previous Month(POS),%</t>
  </si>
  <si>
    <t>=
VAR prevmonthpos = 
CALCULATE(
	[PoS/Contractors],
	DATEADD(
		DimDates[DateNormal],
		-1,
		MONTH
	)
)
RETURN
DIVIDE(
	[PoS/Contractors] -  prevmonthpos,
	prevmonthpos
)</t>
  </si>
  <si>
    <t>Increase by previous Month,%</t>
  </si>
  <si>
    <t>=
DIVIDE(
    Sales[Net Sales Value (UAH VAT inc)] - 
    CALCULATE(
        SUM(Sales[Sum]),
        DATEADD(
            DimDates[DateNormal],
            -1,
            MONTH
        )
    ),
    CALCULATE(
        SUM(Sales[Sum]),
        DATEADD(
            DimDates[DateNormal],
            -1,
            MONTH
        )
    )
)</t>
  </si>
  <si>
    <t>Increase by previous Month_48,%</t>
  </si>
  <si>
    <t>=
DIVIDE(
    SUM('Sales'[Sum]) - 
    CALCULATE(
        SUM('Sales'[Sum]),
        DATEADD(
            DimDates[DateNormal],
            -1,
            MONTH
        )
    ),
    CALCULATE(
        SUM('Sales'[Sum]),
        DATEADD(
            DimDates[DateNormal],
            -1,
            MONTH
        )
    )
)</t>
  </si>
  <si>
    <t>Increase by previous Year_48,%</t>
  </si>
  <si>
    <t>=
DIVIDE(
    SUM('Sales'[Sum]) - 
    CALCULATE(
        SUM('Sales'[Sum]),
        DATEADD(
            DimDates[DateNormal],
            -1,
            YEAR
        )
    ),
    CALCULATE(
        SUM(Sales[Sum]),
        DATEADD(
            DimDates[DateNormal],
            -1,
            YEAR
        )
    )
)</t>
  </si>
  <si>
    <t>Increase Gross Margin (UAH VAT exc)</t>
  </si>
  <si>
    <t>=
IFERROR(
	IF(
		HASONEVALUE(DimDates[Month]),
		[Gross Margin (UAH VAT exc)] / 
		CALCULATE(
			[Gross Margin (UAH VAT exc)],
			DATEADD(
				DimDates[DateNormal],
				-1,
				MONTH
			)
		),
		IF(
			HASONEVALUE(DimDates[Quarter]),
			[Gross Margin (UAH VAT exc)] / 
			CALCULATE(
				[Gross Margin (UAH VAT exc)],
				DATEADD(
					DimDates[DateNormal],
					-1,
					QUARTER
				)
			),
			IF(
				HASONEVALUE(DimDates[YearNumber]),
				[Gross Margin (UAH VAT exc)] / 
				CALCULATE(
					[Gross Margin (UAH VAT exc)],
					DATEADD(
						DimDates[DateNormal],
						-1,
						YEAR
					)
				),
				BLANK()
			)
		)
	) - 1,
	BLANK()
)</t>
  </si>
  <si>
    <t>Increase Gross Margin (UAH VAT exc), 2018/2017</t>
  </si>
  <si>
    <t>=IF(IFERROR(DIVIDE([Gross Margin (UAH VAT exc)_2018],[Gross Margin (UAH VAT exc)_2017])-1,"")=-1,"",IFERROR(DIVIDE([Gross Margin (UAH VAT exc)_2018],Sales[Gross Margin (UAH VAT exc)_2017])-1,""))</t>
  </si>
  <si>
    <t>Increase Gross Margin (UAH VAT exc), 2019/2017</t>
  </si>
  <si>
    <t>=IF(IFERROR(DIVIDE([Gross Margin (UAH VAT exc)_2019],[Gross Margin (UAH VAT exc)_2017])-1,"")=-1,"",IFERROR(DIVIDE([Gross Margin (UAH VAT exc)_2019],Sales[Gross Margin (UAH VAT exc)_2017])-1,""))</t>
  </si>
  <si>
    <t>Increase Gross Margin (UAH VAT exc), 2019/2018</t>
  </si>
  <si>
    <t>=IF(IFERROR(DIVIDE([Gross Margin (UAH VAT exc)_2019],[Gross Margin (UAH VAT exc)_2018])-1,"")=-1,"",IFERROR(DIVIDE([Gross Margin (UAH VAT exc)_2019],Sales[Gross Margin (UAH VAT exc)_2018])-1,""))</t>
  </si>
  <si>
    <t>Increase Gross Margin (UAH VAT inc) Correct</t>
  </si>
  <si>
    <t>=
([Gross Margin (UAH VAT inc) Correct]
/
[Gross Margin Prev Year Correct])
-1</t>
  </si>
  <si>
    <t>Increase Month Gross Margin (UAH VAT exc)</t>
  </si>
  <si>
    <t>=
VAR a  = 
CALCULATE(
			[Gross Margin (UAH VAT exc)],
			DimDates[YearNumber] = VALUES(DimDates[YearNumber]) - 1
		)
Return
IF(
	HASONEVALUE(DimDates[YearNumber]) &amp;&amp; HASONEVALUE(DimDates[MonthName]),
	DIVIDE(
		[Gross Margin (UAH VAT exc)] - a,
		a
	),
	BLANK()
)</t>
  </si>
  <si>
    <t>Increase Month Net Sales Value(UAH VAT exc)</t>
  </si>
  <si>
    <t>=
VAR a  = 
CALCULATE(
			[Net Sales Value (UAH VAT exc)],
			DimDates[YearNumber] = VALUES(DimDates[YearNumber]) - 1
		)
Return
IF(
	HASONEVALUE(DimDates[YearNumber]) &amp;&amp; HASONEVALUE(DimDates[MonthName]),
	DIVIDE(
		[Net Sales Value (UAH VAT exc)] - a,
		a
	),
	BLANK()
)</t>
  </si>
  <si>
    <t>Increase Net Sales Value (UAH VAT inc) Correct</t>
  </si>
  <si>
    <t>=
([Net Sales Value (UAH VAT inc) Correct]
/
Sales[Sales Prev Year Correct])
-1</t>
  </si>
  <si>
    <t>Increase Net Sales Value(UAH VAT exc)</t>
  </si>
  <si>
    <t>=
IFERROR(
	IF(
		HASONEVALUE(DimDates[Month]),
		[Net Sales Value (UAH VAT exc)] / 
		CALCULATE(
			[Net Sales Value (UAH VAT exc)],
			DATEADD(
				DimDates[DateNormal],
				-1,
				MONTH
			)
		),
		IF(
			HASONEVALUE(DimDates[Quarter]),
			[Net Sales Value (UAH VAT exc)] / 
			CALCULATE(
				[Net Sales Value (UAH VAT exc)],
				DATEADD(
					DimDates[DateNormal],
					-1,
					QUARTER
				)
			),
			IF(
				HASONEVALUE(DimDates[YearNumber]),
				[Net Sales Value (UAH VAT exc)] / 
				CALCULATE(
					[Net Sales Value (UAH VAT exc)],
					DATEADD(
						DimDates[DateNormal],
						-1,
						YEAR
					)
				),
				BLANK()
			)
		)
	) - 1,
	BLANK()
)</t>
  </si>
  <si>
    <t>Increase Net Sales Value(UAH VAT exc), 2018/2017</t>
  </si>
  <si>
    <t>=IF(IFERROR(DIVIDE([Net Sales Value (UAH VAT exc)_2018],Sales[Net Sales Value (UAH VAT exc)_2017])-1,"")=-1,"",IFERROR(DIVIDE([Net Sales Value (UAH VAT exc)_2018],Sales[Net Sales Value (UAH VAT exc)_2017])-1,""))</t>
  </si>
  <si>
    <t>Increase Net Sales Value(UAH VAT exc), 2019/2017</t>
  </si>
  <si>
    <t>=IF(IFERROR(DIVIDE([Net Sales Value (UAH VAT exc)_2019],Sales[Net Sales Value (UAH VAT exc)_2017])-1,"")=-1,"",IFERROR(DIVIDE([Net Sales Value (UAH VAT exc)_2019],Sales[Net Sales Value (UAH VAT exc)_2017])-1,""))</t>
  </si>
  <si>
    <t>Increase Net Sales Value(UAH VAT exc), 2019/2018</t>
  </si>
  <si>
    <t>=IF(IFERROR(DIVIDE([Net Sales Value (UAH VAT exc)_2019],Sales[Net Sales Value (UAH VAT exc)_2018])-1,"")=-1,"",IFERROR(DIVIDE([Net Sales Value (UAH VAT exc)_2019],Sales[Net Sales Value (UAH VAT exc)_2018])-1,""))</t>
  </si>
  <si>
    <t>Increase Net Sales Value, 2018/2017</t>
  </si>
  <si>
    <t>=IF(IFERROR(DIVIDE([Net Sales Value (UAH VAT inc)_2018],Sales[Net Sales Value (UAH VAT inc)_2017])-1,"")=-1,"",IFERROR(DIVIDE([Net Sales Value (UAH VAT inc)_2018],Sales[Net Sales Value (UAH VAT inc)_2017])-1,""))</t>
  </si>
  <si>
    <t>Increase Net Sales Value, 2019/2017</t>
  </si>
  <si>
    <t>=IF(IFERROR(DIVIDE([Net Sales Value (UAH VAT inc)_2019],Sales[Net Sales Value (UAH VAT inc)_2017])-1,"")=-1,"",IFERROR(DIVIDE([Net Sales Value (UAH VAT inc)_2019],Sales[Net Sales Value (UAH VAT inc)_2017])-1,""))</t>
  </si>
  <si>
    <t>Increase Net Sales Value, 2019/2018</t>
  </si>
  <si>
    <t>=IF(IFERROR(DIVIDE([Net Sales Value (UAH VAT inc)_2019],[Net Sales Value (UAH VAT inc)_2018])-1,"")=-1,"",IFERROR(DIVIDE([Net Sales Value (UAH VAT inc)_2019],[Net Sales Value (UAH VAT inc)_2018])-1,""))</t>
  </si>
  <si>
    <t>Increase Net Sales Value, 2020/2017</t>
  </si>
  <si>
    <t>=
VAR _2017=
CALCULATE(
	[Net Sales Value (UAH VAT inc)],
	DimDates[YearNumber] = 2017
)
VAR _2020 = 
CALCULATE(
	[Net Sales Value (UAH VAT inc)],
	DimDates[YearNumber] = 2020
)
VAR DIV = 
DIVIDE(
	_2020 - _2017,
	_2017
)
RETURN 
IF(
	_2020 &lt;&gt; BLANK(),
	DIV
)</t>
  </si>
  <si>
    <t>Increase Net Sales Value, 2020/2018</t>
  </si>
  <si>
    <t>=
VAR _2018=
CALCULATE(
	[Net Sales Value (UAH VAT inc)],
	DimDates[YearNumber] = 2018
)
VAR _2020 = 
CALCULATE(
	[Net Sales Value (UAH VAT inc)],
	DimDates[YearNumber] = 2020
)
VAR DIV = 
DIVIDE(
	_2020 - _2018,
	_2018
)
RETURN 
IF(
	_2020 &lt;&gt; BLANK(),
	DIV
)</t>
  </si>
  <si>
    <t>Increase Net Sales Value, 2020/2019</t>
  </si>
  <si>
    <t>=
VAR _2019=
CALCULATE(
	[Net Sales Value (UAH VAT inc)],
	DimDates[YearNumber] = 2019
)
VAR _2020 = 
CALCULATE(
	[Net Sales Value (UAH VAT inc)],
	DimDates[YearNumber] = 2020
)
VAR DIV = 
DIVIDE(
	_2020 - _2019,
	_2019
)
RETURN 
IF(
	_2020 &lt;&gt; BLANK(),
	DIV
)</t>
  </si>
  <si>
    <t>Increase PoS/Contractors 2019/2018</t>
  </si>
  <si>
    <t>=
(
	SUMX(
	    ADDCOLUMNS(
	        SUMMARIZE(
	           CALCULATETABLE(
	 	'Sales',
		YEAR('Sales'[dateNORMAL]) = 2019
	          ),
	            Sales[ContractorCode],
	            Sales[AddressCode]
	        ),                    
	        "ConCode&amp;AddCode",
	        Sales[ContractorCode]&amp;Sales[AddressCode]
	    ),
	    IF(
	        [ConCode&amp;AddCode] &lt;&gt; BLANK(),
	        1,
	        0
	    )
	)
	/
	SUMX(
	    ADDCOLUMNS(
	        SUMMARIZE(
	           CALCULATETABLE(
	 	'Sales',
		YEAR('Sales'[dateNORMAL]) = 2018
	          ),
	            Sales[ContractorCode],
	            Sales[AddressCode]
	        ),                    
	        "ConCode&amp;AddCode",
	        Sales[ContractorCode]&amp;Sales[AddressCode]
	    ),
	    IF(
	        [ConCode&amp;AddCode] &lt;&gt; BLANK(),
	        1,
	        0
	    )
	)
) - 1</t>
  </si>
  <si>
    <t>Increase Pos/Contractors, 2020/2019</t>
  </si>
  <si>
    <t>=
VAR _2019=
CALCULATE(
	[PoS/Contractors],
	DimDates[YearNumber] = 2019
)
VAR _2020 = 
CALCULATE(
	[PoS/Contractors],
	DimDates[YearNumber] = 2020
)
VAR DIV = 
DIVIDE(
	_2020 - _2019,
	_2019
)
RETURN 
IF(
	_2020 &lt;&gt; BLANK(),
	DIV
)</t>
  </si>
  <si>
    <t>Increase Quarters Gross Margin (UAH VAT exc)</t>
  </si>
  <si>
    <t>=
VAR a  = 
CALCULATE(
			[Gross Margin (UAH VAT exc)],
			DimDates[YearNumber] = VALUES(DimDates[YearNumber]) - 1
		)
Return
IF(
	HASONEVALUE(DimDates[YearNumber]) &amp;&amp; HASONEVALUE(DimDates[Quarter]),
	DIVIDE(
		[Gross Margin (UAH VAT exc)] - a,
		a
	),
	BLANK()
)</t>
  </si>
  <si>
    <t>Increase Quarters Net Sales Value(UAH VAT exc)</t>
  </si>
  <si>
    <t>=
VAR a  = 
CALCULATE(
			[Net Sales Value (UAH VAT exc)],
			DimDates[YearNumber] = VALUES(DimDates[YearNumber]) - 1
		)
Return
IF(
	HASONEVALUE(DimDates[YearNumber]) &amp;&amp; HASONEVALUE(DimDates[Quarter]),
	DIVIDE(
		[Net Sales Value (UAH VAT exc)] - a,
		a
	),
	BLANK()
)</t>
  </si>
  <si>
    <t>Increase Volume (kg), 2019/2018</t>
  </si>
  <si>
    <t>=
(
	CALCULATE(
		[Volume (kg)],
		YEAR(Sales[dateNORMAL]) = 2019
	)
	/
	CALCULATE(
		[Volume (kg)],
		YEAR(Sales[dateNORMAL]) = 2018
	)
) - 1</t>
  </si>
  <si>
    <t>Increase Volume(kg), 2020/2019</t>
  </si>
  <si>
    <t>=
VAR _2019=
CALCULATE(
	[Volume (kg)],
	DimDates[YearNumber] = 2019
)
VAR _2020 = 
CALCULATE(
	[Volume (kg)],
	DimDates[YearNumber] = 2020
)
VAR DIV = 
DIVIDE(
	_2020 - _2019,
	_2019
)
RETURN 
IF(
	_2020 &lt;&gt; BLANK(),
	DIV
)</t>
  </si>
  <si>
    <t>LastDayInMonth</t>
  </si>
  <si>
    <t>=EOMONTH(DATE(YEAR(today()),MONTH(TODAY()),1),0)</t>
  </si>
  <si>
    <t>Markup Ratio Correct, %</t>
  </si>
  <si>
    <t>=[Gross Margin (UAH VAT inc) Correct]/[Base Sum Correct]</t>
  </si>
  <si>
    <t>Markup Ratio Prev Year Correct</t>
  </si>
  <si>
    <t>=
CALCULATE(
	[Markup Ratio Correct, %],
	DATEADD(
		DimDates[DateNormal],
		-1,
		YEAR
	)
)</t>
  </si>
  <si>
    <t>Markup Ratio, %</t>
  </si>
  <si>
    <t>=[Gross Margin (UAH VAT inc)]/[Base Value]</t>
  </si>
  <si>
    <t>MonthPart</t>
  </si>
  <si>
    <t>=RELATED(DimDates[MonthName])</t>
  </si>
  <si>
    <t>Net Margin Ratio, %</t>
  </si>
  <si>
    <t>=[Gross Margin (UAH VAT inc)]/[Net Sales Value (UAH VAT inc)]</t>
  </si>
  <si>
    <t>Net Sales Value (UAH VAT exc)</t>
  </si>
  <si>
    <t>= SUM([Sum])/1.2</t>
  </si>
  <si>
    <t>Net Sales Value (UAH VAT exc)_2017</t>
  </si>
  <si>
    <t>=CALCULATE([Net Sales Value (UAH VAT exc)],DimDates[YearNumber]=2017)</t>
  </si>
  <si>
    <t>Net Sales Value (UAH VAT exc)_2018</t>
  </si>
  <si>
    <t>=CALCULATE([Net Sales Value (UAH VAT exc)],DimDates[YearNumber]=2018)</t>
  </si>
  <si>
    <t>Net Sales Value (UAH VAT exc)_2019</t>
  </si>
  <si>
    <t>=CALCULATE([Net Sales Value (UAH VAT exc)],DimDates[YearNumber]=2019)</t>
  </si>
  <si>
    <t>Net Sales Value (UAH VAT inc)</t>
  </si>
  <si>
    <t>= SUM([Sum])</t>
  </si>
  <si>
    <t>Net Sales Value (UAH VAT inc) Correct</t>
  </si>
  <si>
    <t>=
CALCULATE(
	[Net Sales Value (UAH VAT inc)],
	USERELATIONSHIP(Sales[CorrectSPCode],SalesPersonesExtended[Code])
)</t>
  </si>
  <si>
    <t>Net Sales Value (UAH VAT inc)_2017</t>
  </si>
  <si>
    <t>=CALCULATE([Net Sales Value (UAH VAT inc)],DimDates[YearNumber]=2017)</t>
  </si>
  <si>
    <t>Net Sales Value (UAH VAT inc)_2018</t>
  </si>
  <si>
    <t>=CALCULATE([Net Sales Value (UAH VAT inc)],DimDates[YearNumber]=2018)</t>
  </si>
  <si>
    <t>Net Sales Value (UAH VAT inc)_2019</t>
  </si>
  <si>
    <t>=CALCULATE([Net Sales Value (UAH VAT inc)],DimDates[YearNumber]=2019)</t>
  </si>
  <si>
    <t>Net Sales Value (UAH VAT inc)_2020</t>
  </si>
  <si>
    <t>=CALCULATE([Net Sales Value (UAH VAT inc)],DimDates[YearNumber]=2020)</t>
  </si>
  <si>
    <t>Net Sales Value Forecasted in Month</t>
  </si>
  <si>
    <t>=IFERROR([Net Sales Value (UAH VAT inc)]+[Net Sales Value (UAH VAT inc)]/[PastPeriodInMonth(days)]*[FuturePeriodInMonth(days)],"")</t>
  </si>
  <si>
    <t>Net Sales Value Forecasted in Year</t>
  </si>
  <si>
    <t>= IFERROR([Net Sales Value (UAH VAT inc)]+ [Net Sales Value (UAH VAT inc)]/[PastPeriodInYear(days)]*[FuturePeriodInYear(days)],"")</t>
  </si>
  <si>
    <t>networkdaysInMonth</t>
  </si>
  <si>
    <t>=
CALCULATE(
	COUNTROWS(DimDates),
	DimDates[WorkingDays] = "Робочий"
)</t>
  </si>
  <si>
    <t>NewPoS</t>
  </si>
  <si>
    <t>=
VAR a =
CALCULATETABLE(
        Sales,
        Sales[ProductCode] = "000015987" || Sales[ProductCode] = "000015995" || Sales[ProductCode] = "000015985" || Sales[ProductCode] = "000015984" || Sales[ProductCode] = "000015988" || Sales[ProductCode] = "000015989" || Sales[ProductCode] = "000015986" || Sales[ProductCode] = "000016067"
)
VAR b =
SUMMARIZE(
    a,
    [AddressCode],
    [ContractorCode],
    [MonthName],
    [YearPart],
    "PCS",
    [Quantity (pcs)],
    "PCS prev",
    CALCULATE(
        [Quantity (pcs)],
        PARALLELPERIOD(
            'DimDates'[DateNormal],
            -1,
            MONTH
        ),
        ALLEXCEPT(
            Sales,
            Sales[AddressCode],
            Sales[ContractorCode],
            DimDates[MonthName],
            Sales[YearPart]
        ),
        Sales[ProductCode] = "000015987" || Sales[ProductCode] = "000015995" || Sales[ProductCode] = "000015985" || Sales[ProductCode] = "000015984" || Sales[ProductCode] = "000015988" || Sales[ProductCode] = "000015989" || Sales[ProductCode] = "000015986" || Sales[ProductCode] = "000016067"
    )
)
VAR c =
CALCULATE(
    SUMX(
        b,
        IF(
            [PCS prev] = BLANK(),
            1,
            0
        )
    )
)
Return c</t>
  </si>
  <si>
    <t>NPS growth</t>
  </si>
  <si>
    <t>= 
DIVIDE(
	[NPS past year],
	IF(
	    HASONEVALUE(DimDates[YearNumber]) &amp;&amp; VALUES(DimDates[YearNumber]) &gt;= 2017,
	    CALCULATE(
	        [NPS past year],
	        DATEADD(
	            DimDates[DateNormal],
	            -1,
	            YEAR
	        )
	    )
	)
)</t>
  </si>
  <si>
    <t>NPS growth Front Margin</t>
  </si>
  <si>
    <t>= 
DIVIDE(
	[NPS past year Front Margin],
	IF(
	    HASONEVALUE(DimDates[YearNumber]) &amp;&amp; VALUES(DimDates[YearNumber]) &gt;= 2017,
	    CALCULATE(
	        [NPS past year Front Margin],
	        DATEADD(
	            DimDates[DateNormal],
	            -1,
	            YEAR
	        )
	    )
	)
)</t>
  </si>
  <si>
    <t>NPS past year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</si>
  <si>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[Net Sales Value (UAH VAT inc)],
    DATESBETWEEN(
        DimDates[DateNormal],
        fdate,
        ldate
    )
)</t>
  </si>
  <si>
    <t>NPS past year Front Margin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</si>
  <si>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[Gross Margin (UAH VAT inc)],
    DATESBETWEEN(
        DimDates[DateNormal],
        fdate,
        ldate
    )
)</t>
  </si>
  <si>
    <t>Number of days</t>
  </si>
  <si>
    <t>= 
SUMX(
	VALUES(Sales[dateNORMAL]),
	1
)
/*
DISTINCTCOUNT([dateNORMAL])
*/</t>
  </si>
  <si>
    <t>number of records (total)</t>
  </si>
  <si>
    <t>= 
Sum(Sales[BaseSum])</t>
  </si>
  <si>
    <t>number of records (totalformeasure)</t>
  </si>
  <si>
    <t>PastPeriodInMonth(days)</t>
  </si>
  <si>
    <t>=
VAR days = 
CALCULATE(
	[WorkDaysPassed],
	DimDates[YearNumber] = YEAR(TODAY()),
	DimDates[MonthNumber] = MONTH(TODAY())
)
RETURN
IF(
	ISBLANK(	days),
	0,
	days
)
/*
VAR days = 
CALCULATE(
	COUNTROWS('DimDates');
	DimDates[DayNumberOfWeek]&lt;&gt;1;
	DimDates[DayNumberOfWeek]&lt;&gt;7;DimDates[WorkingDays] = "Робочий";
	VALUE(DimDates[DateNormal])&gt;=DATE(YEAR(TODAY());MONTH(TODAY());1);
	VALUE(DimDates[DateNormal])&lt;=EOMONTH(TODAY();0);
	VALUE('DimDates'[DateNormal])&lt;=TODAY()
)
RETURN
IF(
	ISBLANK(days);
	0;
	days
)
*/</t>
  </si>
  <si>
    <t>PastPeriodInYear(days)</t>
  </si>
  <si>
    <t>=
CALCULATE(
	[WorkDaysPassed],
	DimDates[YearNumber] = YEAR(TODAY())
)
/*
CALCULATE(COUNTROWS('DimDates');DimDates[DayNumberOfWeek]&lt;&gt;1;DimDates[DayNumberOfWeek]&lt;&gt;7;DimDates[WorkingDays] = "Робочий"; VALUE(DimDates[DateNormal])&gt;=DATE(YEAR(TODAY());1;1);VALUE(DimDates[DateNormal])&lt;=DATE(YEAR(TODAY())+1;1;-1)+1;VALUE('DimDates'[DateNormal])&lt;TODAY())
*/</t>
  </si>
  <si>
    <t>Period</t>
  </si>
  <si>
    <t>=
	"Продажі за період: " &amp; 
	FORMAT(TODAY()-30,"DD.MM.YYYY") &amp; "-" &amp; FORMAT(TODAY(),"DD.MM.YYYY")</t>
  </si>
  <si>
    <t>Point of Sales</t>
  </si>
  <si>
    <t>=DISTINCTCOUNT(Sales[AddressCode])</t>
  </si>
  <si>
    <t>POS by last 3 months</t>
  </si>
  <si>
    <t>=
VAR currentmonth = 
IF(
    HASONEVALUE('DimDates'[MonthNumber]),
    VALUES('DimDates'[MonthNumber]) = MONTH(TODAY()), VALUES(DimDates[YearNumber]) = YEAR(TODAY())
)
Return
IF(
	NOT(HASONEVALUE(DimDates[MonthNumber])),
	[PoS/Contractors],
	IF(
		currentmonth,
		CALCULATE(
			[PoS/Contractors],
			DATESBETWEEN(
				DimDates[DateNormal],
				TODAY() - 90,
				TODAY()
			)
		),
		CALCULATE(
			[PoS/Contractors],
			DATESBETWEEN(
				DimDates[DateNormal],
				LASTDATE(DimDates[DateNormal]) - 90,
				LASTDATE(DimDates[DateNormal])
			)
		)
	)
)</t>
  </si>
  <si>
    <t>POS by this month</t>
  </si>
  <si>
    <t>=
VAR fdate = DATE(YEAR(TODAY()),MONTH(TODAY()),1)
VAR ldate = TODAY()
Return
CALCULATE(
	[PoS/Contractors],
	DATESBETWEEN(
		DimDates[DateNormal],
		fdate,
		ldate		
	)
)</t>
  </si>
  <si>
    <t>POS by today</t>
  </si>
  <si>
    <t>=
CALCULATE(
	[PoS/Contractors],
	DimDates[DateNormal] = TODAY()
)</t>
  </si>
  <si>
    <t>PoS by two month</t>
  </si>
  <si>
    <t>=
    [NewPoS] + [PoS/Contractors In PreviousMonth]</t>
  </si>
  <si>
    <t>POS by year</t>
  </si>
  <si>
    <t>=
CALCULATE(
	[PoS/Contractors],
	DimDates[YearNumber] = YEAR(TODAY())
)</t>
  </si>
  <si>
    <t>PoS/Contractor</t>
  </si>
  <si>
    <t>=CONCATENATE([ContractorCode],[AddressCode])</t>
  </si>
  <si>
    <t>PoS/Contractors</t>
  </si>
  <si>
    <t>=
CALCULATE(
    SUMX(
        SUMMARIZE(
            Sales,
            Sales[AddressCode],
            Sales[ContractorCode]
        ),
        1
    ),
    Sales[Sum] &gt; 0
)
/*
SUMX(
    ADDCOLUMNS(
        SUMMARIZE(
            'Sales';
            Sales[ContractorCode];
            Sales[AddressCode]
        );                    
        "ConCode&amp;AddCode";
        Sales[ContractorCode]&amp;Sales[AddressCode]
    );
    IF(
        [ConCode&amp;AddCode] &lt;&gt; BLANK();
        1;
        0
    )
)
*/</t>
  </si>
  <si>
    <t>PoS/Contractors In PreviousMonth</t>
  </si>
  <si>
    <t>=
CALCULATE(
    SUMX(
        ADDCOLUMNS(
            SUMMARIZE(
                'Sales',
                Sales[ContractorCode],
                Sales[AddressCode]
            ),                    
            "ConCode&amp;AddCode",
            Sales[ContractorCode]&amp;Sales[AddressCode]
        ),
        IF(
            [ConCode&amp;AddCode] &lt;&gt; BLANK(),
            1,
            0
        )
    ),
    DATEADD(
        DimDates[DateNormal],
        -1,
        MONTH
    )
)</t>
  </si>
  <si>
    <t>PreviousWeekSales</t>
  </si>
  <si>
    <t>=
IF(
                HASONEVALUE(DimDates[DateNormal]),
                CALCULATE(
                               SUM(Sales[Sum]),
                               FILTER(
                                               ALL(DimDates[DateNormal]),
                                               DimDates[DateNormal] &gt;= VALUES(DimDates[DateNormal]) - 6 &amp;&amp; DimDates[DateNormal] &lt;= VALUES(DimDates[DateNormal])
                               )
                ),
                BLANK()
)</t>
  </si>
  <si>
    <t>Quantity (pcs)</t>
  </si>
  <si>
    <t>=SUM(Sales[Volume])</t>
  </si>
  <si>
    <t>Quantity (pcs) PreviousMonth</t>
  </si>
  <si>
    <t>=
CALCULATE(
    [Quantity (pcs)],
    DATEADD(
        DimDates[DateNormal],
        -1,
        MONTH
    )
)</t>
  </si>
  <si>
    <t>QuarterPart</t>
  </si>
  <si>
    <t>=RELATED(DimDates[Quarter])</t>
  </si>
  <si>
    <t>Receiveables turnover ratio</t>
  </si>
  <si>
    <t>=	
	[Net Sales Value (UAH VAT inc)]
	/ 
	AVERAGEX(
		SUMMARIZE(
			Debts,
			[Date],
			"SumDebt",
			SUM('Debts'[Debt])
		)
		,
		[SumDebt]
	)</t>
  </si>
  <si>
    <t>Sales Prev Year Correct</t>
  </si>
  <si>
    <t>=
CALCULATE(
	[Net Sales Value (UAH VAT inc) Correct],
	DATEADD(
		DimDates[DateNormal],
		-1,
		YEAR
	)
)</t>
  </si>
  <si>
    <t>SKU</t>
  </si>
  <si>
    <t>=
DISTINCTCOUNT('Sales'[ProductCode])</t>
  </si>
  <si>
    <t>SKU (сума)</t>
  </si>
  <si>
    <t>= 
SUMX(
    SUMMARIZE(
        Sales,
        Contractors[Code],
        DeliveryAddresses[Code]
    ),
    [SKU]
)</t>
  </si>
  <si>
    <t>Stocks in days</t>
  </si>
  <si>
    <t>=
DIVIDE(
	Stocks[Stocks Base Value (UAH)],
	DIVIDE(
		[Base Value],
		[Number of days]
	)
)
/*
IFERROR( Stocks[Stocks Base Value (UAH)]/([Base Value]/ [Number of days]);BLANK())
*/</t>
  </si>
  <si>
    <t>Temp for Front Margin</t>
  </si>
  <si>
    <t>=
VAR currentMonth = MONTH(TODAY())
VAR currentYear = YEAR(TODAY())
Return
IF(
	HASONEVALUE(DimDates[MonthNumber]),
	IF(
		currentMonth,
		DIVIDE(
			[Gross Margin (UAH VAT inc)],
			CALCULATE(
				COUNTROWS('DimDates'),
				DimDates[WorkingDays] = "Робочий",
 				DimDates[DateNormal] &lt;= TODAY(),
				VALUES(DimDates[MonthNumber]),
				VALUES(DimDates[YearMonthNumber])
			)
		) *
		CALCULATE(
			COUNTROWS('DimDates'),
			DimDates[WorkingDays] = "Робочий",
			VALUES(DimDates[MonthNumber]),
			VALUES(DimDates[YearNumber])
		),
		[Gross Margin (UAH VAT inc)]
	),
	IF(
		HASONEVALUE(DimDates[YearNumber]) &amp;&amp; NOT(HASONEVALUE(DimDates[MonthNumber])),
		IF(
			currentYear,
			DIVIDE(
				[Gross Margin (UAH VAT inc)],
				CALCULATE(
					COUNTROWS('DimDates'),
					DimDates[WorkingDays] = "Робочий",
	 				DimDates[DateNormal] &lt;= TODAY(),
					VALUES(DimDates[YearMonthNumber])
				)
			) *
			CALCULATE(
				COUNTROWS('DimDates'),
				DimDates[WorkingDays] = "Робочий",
				VALUES(DimDates[YearNumber])
			),
			[Gross Margin (UAH VAT inc)]
		)
	)
)</t>
  </si>
  <si>
    <t>Temp for NPS</t>
  </si>
  <si>
    <t>=
VAR currentMonth = MONTH(TODAY())
VAR currentYear = YEAR(TODAY())
Return
IF(
	HASONEVALUE(DimDates[MonthNumber]),
	IF(
		currentMonth,
		DIVIDE(
			[Net Sales Value (UAH VAT inc)],
			CALCULATE(
				COUNTROWS('DimDates'),
				DimDates[WorkingDays] = "Робочий",
 				DimDates[DateNormal] &lt;= TODAY(),
				VALUES(DimDates[MonthNumber]),
				VALUES(DimDates[YearMonthNumber])
			)
		) *
		CALCULATE(
			COUNTROWS('DimDates'),
			DimDates[WorkingDays] = "Робочий",
			VALUES(DimDates[MonthNumber]),
			VALUES(DimDates[YearNumber])
		),
		[Net Sales Value (UAH VAT inc)]
	),
	IF(
		HASONEVALUE(DimDates[YearNumber]) &amp;&amp; NOT(HASONEVALUE(DimDates[MonthNumber])),
		IF(
			currentYear,
			DIVIDE(
				[Net Sales Value (UAH VAT inc)],
				CALCULATE(
					COUNTROWS('DimDates'),
					DimDates[WorkingDays] = "Робочий",
	 				DimDates[DateNormal] &lt;= TODAY(),
					VALUES(DimDates[YearMonthNumber])
				)
			) *
			CALCULATE(
				COUNTROWS('DimDates'),
				DimDates[WorkingDays] = "Робочий",
				VALUES(DimDates[YearNumber])
			),
			[Net Sales Value (UAH VAT inc)]
		)
	)
)</t>
  </si>
  <si>
    <t>TEMP growth</t>
  </si>
  <si>
    <t>= 
DIVIDE(
	[Temp for NPS],
	IF(
	    HASONEVALUE(DimDates[YearNumber]) &amp;&amp; VALUES(DimDates[YearNumber]) &gt;= 2017,
	    CALCULATE(
	        [Temp for NPS],
	        DATEADD(
	            DimDates[DateNormal],
	            -1,
	            YEAR
	        )
	    )
	)
)</t>
  </si>
  <si>
    <t>Temp Net Sales Value</t>
  </si>
  <si>
    <t>=
IF(
	HASONEVALUE(DimDates[DateNormal]) &amp;&amp; HASONEVALUE(DimDates[YearNumber]) &amp;&amp; HASONEVALUE(DimDates[MonthNumber]),
	CALCULATE(
		DIVIDE(
			[Net Sales Value (UAH VAT inc)],
			CALCULATE(
				COUNTROWS(DimDates),
				DimDates[WorkingDays] = "Робочий"
			)
		),
		FILTER(
			ALL(DimDates), 
			DimDates[DateNormal] &lt;= VALUES(DimDates[DateNormal]) &amp;&amp; DimDates[YearNumber] = VALUES(DimDates[YearNumber]) &amp;&amp; DimDates[MonthNumber] = VALUES(DimDates[MonthNumber])
		)
	) *
	CALCULATE(
		CALCULATE(
			COUNTROWS(DimDates),
			DimDates[WorkingDays] = "Робочий"
		),
		FILTER(
			ALL(DimDates), 
			DimDates[YearNumber] = VALUES(DimDates[YearNumber]) &amp;&amp; DimDates[MonthNumber] = VALUES(DimDates[MonthNumber])
		)
	)
)</t>
  </si>
  <si>
    <t>TEMP past year</t>
  </si>
  <si>
    <t>= 
VAR currentmonth = 
IF(
    HASONEVALUE('DimDates'[MonthNumber]),
    VALUES('DimDates'[MonthNumber]) = MONTH(TODAY())
)
VAR fdate = 
FIRSTDATE(DimDates[DateNormal])
VAR ldate =
IF(
    currentmonth,
    DATE(
        VALUES(DimDates[YearNumber]),
        VALUES('DimDates'[MonthNumber]),
        DAY(TODAY())
    ),
    IF(
        HASONEVALUE(DimDates[YearNumber]) &amp;&amp; NOT(HASONEVALUE('DimDates'[MonthNumber])),
        DATE(
            VALUES(DimDates[YearNumber]),
            MONTH(TODAY()),
            DAY(TODAY())
        ),
        LASTDATE(DimDates[DateNormal])
    )
)
RETURN
CALCULATE(
    [Temp for NPS],
    DATESBETWEEN(
        DimDates[DateNormal],
        fdate,
        ldate
    )
)</t>
  </si>
  <si>
    <t>Volume (kg)</t>
  </si>
  <si>
    <t>= SUM([Weight])</t>
  </si>
  <si>
    <t>YearPart</t>
  </si>
  <si>
    <t>=RELATED(DimDates[YearNumber])</t>
  </si>
  <si>
    <t>АкційнаХалваВагова, ящ</t>
  </si>
  <si>
    <t>=
SUMX(
    'Sales',
    IF(
        (RELATED(ProductsExtended[Parent2]) = "Дружкiвка Акцiя" &amp;&amp; RELATED(ProductsExtended[ProductCategory]) = "Ваговка" &amp;&amp; RELATED(ProductsExtended[Nomenclature Group]) = "Халва") ||
        (RELATED(ProductsExtended[Parent2]) = "Три Стар Акцiя" &amp;&amp; RELATED(ProductsExtended[ProductCategory]) = "Ваговка" &amp;&amp; RELATED(ProductsExtended[Nomenclature Group]) = "Халва"),
        Sales[Volume],
        0
    )
)</t>
  </si>
  <si>
    <t>Буфер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</si>
  <si>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MAXX(
    VALUES(DimDates[DateNormal]),
    SUMX(
        FILTER(
            dates,
            [dateNORMAL] &gt;= EARLIER(DimDates[DateNormal]) - 3 &amp;&amp; [dateNORMAL] &lt;= EARLIER(DimDates[DateNormal])
        ),
        VAR new_value = 
        SQRT(
            DIVIDE(
                SUMX(
                    dates,
                    (CALCULATE([Quantity (pcs)], ALL(DimDates)) - average_pcs) ^ 2
                ),
                COUNTROWS(dates) - 1
            )
        ) * 2 + average_pcs
        VAR _value = CALCULATE([Quantity (pcs)], ALL(DimDates))
        RETURN
        IF(
            _value &gt; new_value,
            new_value,
            _value
        )
    )
)
RETURN 
IF(
    resultvalue &gt; 0,
    resultvalue
)</t>
  </si>
  <si>
    <t>аппле консултінг</t>
  </si>
  <si>
    <t>Всього продано, шт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</si>
  <si>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SUMX(
    dates,
    VAR new_value = 
    SQRT(
        DIVIDE(
            SUMX(
                dates,
                (CALCULATE([Quantity (pcs)], ALL(DimDates[DateNormal])) - average_pcs) ^ 2
            ),
            COUNTROWS(dates) - 1
        )
    ) * 2 + average_pcs
    VAR _value = [Quantity (pcs)]
    RETURN
    IF(
        _value &gt; new_value,
        new_value,
        _value
    )
)
RETURN 
IF(
    resultvalue &gt; 0,
    resultvalue
)</t>
  </si>
  <si>
    <t>Доля Лігумінної</t>
  </si>
  <si>
    <t>= 
	'Sales'[КСЛ(Лігумінна)]/SUM(Sales[Sum])</t>
  </si>
  <si>
    <t>КСЛ(Лігумінна)</t>
  </si>
  <si>
    <t>=
SUMX(
	Sales,
	IF(
		ISNUMBER(SEARCH("КаваСтарогоЛьвоваЛiг",RELATED(ProductsExtended[Name]),1,BLANK())),
		Sales[Sum],
		0
	)*1
)</t>
  </si>
  <si>
    <t>К-сть ефективних ТТ</t>
  </si>
  <si>
    <t>= 
VAR filteredagentsanddates =
ISFILTERED(SalesPersonesExtended[Name]) &amp;&amp; ISFILTERED(DimDates[DateNormal])
VAR counteffsalespoints =
CALCULATE(
    SUMX(
        SUMMARIZE(
            Sales,
            Contractors[Code],
            DeliveryAddresses[Code]
        ),
       ([Net Sales Value (UAH VAT inc)] &gt;= 200) * 1
   ),
    DimDates[WorkingDays] = "Робочий",
    ALL(SalesPersonesExtended[Name]),
    ALL(SalesPersonesExtended[Parent1]),
    ALL(Organizations[Name]),
    SUMMARIZE(
        Sales,
        SalesPersonesExtended[Code2]
    )
)
RETURN
IF(
   filteredagentsanddates,
   counteffsalespoints,
   [К-сть неефективних днів]
/*
   SUMX(
        CALCULATETABLE(
            SUMMARIZE(
                Sales;
                SalesPersonesExtended[Code2];
                DimDates[DateNormal]
            );
            DimDates[WorkingDays] = "Робочий";
            ALL(SalesPersonesExtended[Name]);
            ALL(SalesPersonesExtended[Parent1]);
            SUMMARIZE(
                Sales;
                SalesPersonesExtended[Code2]
            )
        );
       (CALCULATE(
           SUMX(
               SUMMARIZE(
                   Sales;
                   Contractors[Code];
                   DeliveryAddresses[Code]
               );
               ([Net Sales Value (UAH VAT inc)] &gt;= 200) * 1
           )/*;
           DimDates[WorkingDays] = "Робочий"*/
       ) &lt; 12) * 1
   )*/
)</t>
  </si>
  <si>
    <t>К-сть накладних (менше 100 грн)</t>
  </si>
  <si>
    <t>=
VAr a = 
SUMX(
                GROUPBY(
                               Sales,
                               Sales[DocNumber],
                               "SumSales",
                               SUMX(
                                               CURRENTGROUP(),
                                               [Sum]
                               )
                ),
                IF(
                               [SumSales] &lt; 100,
                               1,
                               0
                )
)
Return
IF(
	a = 0,
	BLANK(),
	a
)</t>
  </si>
  <si>
    <t>К-сть порушень</t>
  </si>
  <si>
    <t>= 
    SUMX(
        SUMMARIZE(
            Sales,
            Sales[ContractorCode],
            Sales[AddressCode],
            Sales[SalesPersonCode],
            "ХалваВагова",
            SUMX(
                Sales,
                IF(
                    (RELATED(ProductsExtended[Parent2]) = "Дружкiвка Халва вагова" &amp;&amp; RELATED(ProductsExtended[ProductCategory]) = "Ваговка" &amp;&amp; RELATED(ProductsExtended[Nomenclature Group]) =     "Халва") ||
                    (RELATED(ProductsExtended[Parent2]) = "Три Стар Халва вагова" &amp;&amp; RELATED(ProductsExtended[ProductCategory]) = "Ваговка" &amp;&amp; RELATED(ProductsExtended[Nomenclature Group]) =     "Халва"),
                    'Sales'[Volume],
                    0
                )
            ),
            "ХалваВаговаАкційна",
            SUMX(
                Sales,
                IF(
                    (RELATED(ProductsExtended[Parent2]) = "Дружкiвка Акцiя" &amp;&amp; RELATED(ProductsExtended[ProductCategory]) = "Ваговка" &amp;&amp; RELATED(ProductsExtended[Nomenclature Group]) = "Халва") ||
                    (RELATED(ProductsExtended[Parent2]) = "Три Стар Акцiя" &amp;&amp; RELATED(ProductsExtended[ProductCategory]) = "Ваговка" &amp;&amp; RELATED(ProductsExtended[Nomenclature Group]) = "Халва"),
                    'Sales'[Volume],
                    0
                )
            )
        ),
        IF(
            [ХалваВаговаАкційна] &gt; QUOTIENT([ХалваВагова],10) ,
            [ХалваВаговаАкційна] - QUOTIENT([ХалваВагова],10),    
            0
        )
    )</t>
  </si>
  <si>
    <t>К-сть робочих днів у періоді залишилось</t>
  </si>
  <si>
    <t>=
VAR workdaysremains = 
CALCULATE(
    [WorkDays],
    VALUES(DimDates[DateNormal]),
    DimDates[DateNormal] &gt; TODAY()
)
RETURN 
IF(
	workdaysremains = BLANK(),
	0,
	workdaysremains
)</t>
  </si>
  <si>
    <t>К-сть робочих днів у періоді пройшло</t>
  </si>
  <si>
    <t>=
CALCULATE(
    [WorkDays],
    VALUES(DimDates[DateNormal]),
    DimDates[DateNormal] &lt;= TODAY()
)</t>
  </si>
  <si>
    <t>К-сть ТА на ТТ (середн.)</t>
  </si>
  <si>
    <t>=
AVERAGEX(
    SUMMARIZE(
        Sales,
        Sales[AddressCode],
        Sales[ContractorCode]
    ),
    CALCULATE(
        DISTINCTCOUNT(Sales[SalesPersonCode])
    )
)</t>
  </si>
  <si>
    <t>К-сть шт, ранг(Берта+)</t>
  </si>
  <si>
    <t>=
VAR sumsales = 
[Quantity (pcs)]
RETURN
IF(
	sumsales = BLANK() || sumsales = 0,
	BLANK(),
	RANKX(
		ALLSELECTED(ProductsExtended[Name]),
		[Quantity (pcs)]
	)
)</t>
  </si>
  <si>
    <t>Маржа, % ранг(Берта+)</t>
  </si>
  <si>
    <t>=
VAR sumsales = 
[Net Margin Ratio, %]
RETURN
IF(
	sumsales = BLANK() || sumsales = 0,
	BLANK(),
	RANKX(
		ALLSELECTED(ProductsExtended[Name]),
		[Net Margin Ratio, %]
	)
)</t>
  </si>
  <si>
    <t>Маржа, грн ранг(Берта+)</t>
  </si>
  <si>
    <t>=
VAR sumsales = 
[Gross Margin (UAH VAT inc)]
RETURN
IF(
	sumsales = BLANK() || sumsales = 0,
	BLANK(),
	RANKX(
		ALLSELECTED(ProductsExtended[Name]),
		[Gross Margin (UAH VAT inc)]
	)
)</t>
  </si>
  <si>
    <t>Міг видати, ящ</t>
  </si>
  <si>
    <t>=    
    SUMX(
        SUMMARIZE(
            Sales,
            Sales[ContractorCode],
            Sales[AddressCode],
            Sales[SalesPersonCode],
            "ХалваВагова",
            SUMX(
                Sales,
                IF(
                    (RELATED(ProductsExtended[Parent2]) = "Дружкiвка Халва вагова" &amp;&amp; RELATED(ProductsExtended[ProductCategory]) = "Ваговка" &amp;&amp; RELATED(ProductsExtended[Nomenclature Group]) =     "Халва") ||
                    (RELATED(ProductsExtended[Parent2]) = "Три Стар Халва вагова" &amp;&amp; RELATED(ProductsExtended[ProductCategory]) = "Ваговка" &amp;&amp; RELATED(ProductsExtended[Nomenclature Group]) =     "Халва"),
                    'Sales'[Volume],
                    0
                )
            )
           ),
            QUOTIENT([ХалваВагова],10)
     )</t>
  </si>
  <si>
    <t>Оборотність дебіторської заборгованості, дні</t>
  </si>
  <si>
    <t>=
VAR averdebt = 
DIVIDE(
	CALCULATE(
		Debts[Debt (UAH)],
		DimDates[DateNormal] = TODAY() || DimDates[DateNormal] = TODAY() - 7 || DimDates[DateNormal] = TODAY() - 14
	),
	3
)
VAR aversales = 
CALCULATE(
	DIVIDE(
		[Net Sales Value (UAH VAT inc)],
		DISTINCTCOUNT(Sales[dateNORMAL])
	),
	FILTER(
		ALL(DimDates),
		DimDates[DateNormal] &lt;= TODAY() &amp;&amp; 
		DimDates[DateNormal] &gt;= TODAY() - 14 &amp;&amp; 
		DimDates[WorkingDays] = "Робочий"
	)
)
RETURN
DIVIDE(
	averdebt,
	aversales
)</t>
  </si>
  <si>
    <t>Порушення</t>
  </si>
  <si>
    <t>=  IF('Sales'[АкційнаХалваВагова, ящ] &gt; 'Sales'[Міг видати, ящ],"Порушення",BLANK())</t>
  </si>
  <si>
    <t>Приріст продажу, %</t>
  </si>
  <si>
    <t>=
VAR PrevDaySales =
CALCULATE(
	[Net Sales Value (UAH VAT inc)],
	DATEADD(
		DimDates[DateNormal],
		-1,
		DAY
	)	
	/*FILTER(
		ALL(DimDates[DateNormal]);
		DimDates[DateNormal] = VALUES(DimDates[DateNormal]) - 1
	)*/
)
VAR PrevWeekSales = 
CALCULATE(
	[Net Sales Value (UAH VAT inc)],
	FILTER(
		ALL(DimDates[DateNormal]),
		DimDates[DateNormal] &gt;= MIN(DimDates[DateNormal]) - 7 &amp;&amp; DimDates[DateNormal] &lt;MIN(DimDates[DateNormal])
	)
)
VAR PrevMonthSales = 
CALCULATE(
	[Net Sales Value (UAH VAT inc)],
	DATEADD(
		DimDates[DateNormal],
		-1,
		MONTH
	)	
)
VAR PrevQuarterSales = 
CALCULATE(
	[Net Sales Value (UAH VAT inc)],
	DATEADD(
		DimDates[DateNormal],
		-1,
		QUARTER
	)	
)
VAR PrevYearSales = 
CALCULATE(
	[Net Sales Value (UAH VAT inc)],
	DATEADD(
		DimDates[DateNormal],
		-1,
		YEAR
	)	
)
VAR Calc = 
IF(
	HASONEVALUE(DimDates[DateNormal]),
	DIVIDE(
		[Net Sales Value (UAH VAT inc)] - PrevDaySales,
		PrevDaySales
	),
	IF(
		HASONEVALUE(DimDates[WeekNumber]),
		DIVIDE(
			[Net Sales Value (UAH VAT inc)] - PrevWeekSales,
			PrevWeekSales
		),
		IF(
			HASONEVALUE(DimDates[MonthName]),
			DIVIDE(
				[Net Sales Value (UAH VAT inc)] - PrevMonthSales,
				PrevMonthSales
			),
			IF(
				HASONEVALUE(DimDates[YearNumber]),
				DIVIDE(
					[Net Sales Value (UAH VAT inc)] - PrevYearSales,
					PrevYearSales
				),
				BLANK()
			)
		)
	)
)
RETURN
IF(Calc = -1,BLANK(),Calc)</t>
  </si>
  <si>
    <t>Продажі (ост 30 днів)</t>
  </si>
  <si>
    <t>=
CALCULATE(
	[Net Sales Value (UAH VAT inc)],
	DimDates[DateNormal] &gt;= TODAY() - 30 &amp;&amp; DimDates[DateNormal] &lt;= TODAY()
)
/*
CALCULATE(
	SUMX(
		Sales;
		IF(
			Sales[DateNormal] &lt;= MAX(Sales[DateNormal]) &amp;&amp; [DateNormal] &gt; MAX(Sales[DateNormal]) - 30;
			SUMX(
				RELATEDTABLE(SalesDet);
				SalesDet[sum]
			);
			0
		)
	);
	ALL(DimDates)
)
*/</t>
  </si>
  <si>
    <t>Реалізація на кінець періоду при поточному темпі, ГРН.</t>
  </si>
  <si>
    <t>= 
DIVIDE(
    [Net Sales Value (UAH VAT inc)],
    DIVIDE(
        [К-сть робочих днів у періоді пройшло],
        [WorkDays]
    )
)</t>
  </si>
  <si>
    <t>Середнє міри "SKU" для категорії "Name"</t>
  </si>
  <si>
    <t>= 
AVERAGEX(KEEPFILTERS(VALUES('Sales'[PoS/Contractor])), CALCULATE([SKU]))</t>
  </si>
  <si>
    <t>Середні продажі в день, шт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</si>
  <si>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RETURN 
IF(
    average_pcs &gt; 0,
    average_pcs
)
/*
VAR dates = 
CALCULATETABLE(
	DISTINCT(Sales[dateNORMAL]);
    REMOVEFILTERS();
    DimDates;
    Territories
)
VAR average_pcs = 
AVERAGEX(
	dates;
	[Quantity (pcs)] + 0
)
RETURN
IF(
	average_pcs &gt; 0;
	average_pcs
)
*/</t>
  </si>
  <si>
    <t>Середньоденна сума продаж на ТТ</t>
  </si>
  <si>
    <t>=
AVERAGEX(
    SUMMARIZE(
        Sales,
        Sales[AddressCode],
        Sales[ContractorCode],
        Sales[dateNORMAL]
    ),
    [Net Sales Value (UAH VAT inc)]
)</t>
  </si>
  <si>
    <t>Середньоденна сума продаж ТА на ТТ</t>
  </si>
  <si>
    <t>=
AVERAGEX(
    SUMMARIZE(
        Sales,
        Sales[AddressCode],
        Sales[ContractorCode],
        Sales[SalesPersonCode],
        Sales[dateNORMAL]
    ),
    [Net Sales Value (UAH VAT inc)]
)</t>
  </si>
  <si>
    <t>Середня  ціна Базова, грн (без ПДВ)</t>
  </si>
  <si>
    <t>=
DIVIDE(
[Base Value],[Quantity (pcs)])</t>
  </si>
  <si>
    <t>Середня вага, кг</t>
  </si>
  <si>
    <t>=
AVERAGEX(
	SUMMARIZE(
		ADDCOLUMNS(
			Sales,
			"Weekday",
			WEEKDAY(Sales[dateNORMAL],2)
		),
		[dateNORMAL],
		"Weight",
		[Volume (kg)]
	),
	[Weight]
)</t>
  </si>
  <si>
    <t>Середня вартість одного кг (від Сума продаж (Базова))</t>
  </si>
  <si>
    <t>=DIVIDE([Base Value],[Volume (kg)])</t>
  </si>
  <si>
    <t>Середня дистрибуція за 3 місяці (по днях тижня)</t>
  </si>
  <si>
    <t>= 
VAR ldate = 
SELECTEDVALUE(DimDates[DateNormal])
VAR fdate = 
ldate - 90
RETURN
ROUND(
	CALCULATE(
	    AVERAGEX(
	        ADDCOLUMNS(
	            SUMMARIZE(
	                DimDates,
	                DimDates[DateNormal]
	            ),
	            "POS",
	            CALCULATE([PoS/Contractors])
	        ),
	        [POS]
	    ),
	    DATESBETWEEN(
	        DimDates[DateNormal],
	        fdate,
	        ldate
	    ),
	    VALUES(DimDates[DayShortName])
	),
	0
)</t>
  </si>
  <si>
    <t>Середня к-сть SKU в накладній</t>
  </si>
  <si>
    <t>= 
AVERAGEX(
    SUMMARIZE(
        Sales,
        Sales[DocNumber]
    ),
    [SKU]
)</t>
  </si>
  <si>
    <t>Середня к-сть SKU на ТТ</t>
  </si>
  <si>
    <t>= 
AVERAGEX(
    SUMMARIZE(
        Sales,
        Contractors[Code],
        DeliveryAddresses[Code]
    ),
    [SKU]
)</t>
  </si>
  <si>
    <t>Середня к-сть Візитів</t>
  </si>
  <si>
    <t>=
AVERAGEX(
	SUMMARIZE(
		ADDCOLUMNS(
			Sales,
			"Weekday",
			WEEKDAY(Sales[dateNORMAL],2)
		),
		[dateNORMAL],
		"SPCount",
		[PoS/Contractors]
	),
	[SPCount]
)</t>
  </si>
  <si>
    <t>Середня к-сть РТУ</t>
  </si>
  <si>
    <t>=
AVERAGEX(
	SUMMARIZE(
		ADDCOLUMNS(
			Sales,
			"Weekday",
			WEEKDAY(Sales[dateNORMAL],2)
		),
		[dateNORMAL],
		"DocCount",
		DISTINCTCOUNT([DocNumber])
	),
	[DocCount]
)</t>
  </si>
  <si>
    <t>Середня к-сть скю в місяць в ТТ</t>
  </si>
  <si>
    <t>=
AVERAGEX(
	ADDCOLUMNS(
		SUMMARIZE(
			Sales,
			Sales[PoS/Contractor],
			DimDates[YearMonthNumber]
		),
		"Sku",
		CALCULATE(
			DISTINCTCOUNT(Sales[ProductCode])
		)
	),
	[Sku]
)</t>
  </si>
  <si>
    <t>Середня ціна закупки, грн (без ПДВ) (ціна з Заказів Поставщику)</t>
  </si>
  <si>
    <t>=
IF(
    [Середня ціна продажу, грн (без ПДВ)] &gt; 0,
    DIVIDE(
        CALCULATE(
            AVERAGE(OrdersToSuppliers[Price]),
            ALL(Warehouses),
            ALL(Territories)
        ),
        1.2
    )
)</t>
  </si>
  <si>
    <t>Середня ціна продажу, грн (без ПДВ)</t>
  </si>
  <si>
    <t>=
DIVIDE(
[Net Sales Value (UAH VAT exc)],[Quantity (pcs)])</t>
  </si>
  <si>
    <t>Стандартне відхилення (к-сть шт) * 2</t>
  </si>
  <si>
    <t>=
VAR dates = 
CALCULATETABLE(
    DISTINCT(Sales[dateNORMAL]),
    ALL(ProductsExtended),
    ALL(Sales[dateNORMAL]),
    ALLSELECTED(DimDates[DateNormal]),
    DimDates[DayNumberOfWeek] &lt; 7,
    ALL(Warehouses)
)
VAR average_pcs = 
AVERAGEX(
	dates,
    CALCULATE([Quantity (pcs)], ALL(DimDates[DateNormal])) + 0
)
VAR resultvalue = 
SQRT(
	DIVIDE(
		SUMX(
			dates,
			(CALCULATE([Quantity (pcs)], ALL(DimDates[DateNormal])) - average_pcs) ^ 2
		),
		COUNTROWS(dates) - 1
	)
) * 2
RETURN 
IF(
    resultvalue &gt; 0,
    resultvalue
)
/*
VAR dates = 
CALCULATETABLE(
	DISTINCT(Sales[dateNORMAL]);
    REMOVEFILTERS();
    DimDates;
    Territories
)
VAR average_pcs = 
AVERAGEX(
	dates;
	[Quantity (pcs)] + 0
)
VAR resultvalue = 
SQRT(
	DIVIDE(
		SUMX(
			dates;
			([Quantity (pcs)] - average_pcs) ^ 2
		);
		COUNTROWS(dates) - 1
	)
) * 2
RETURN 
IF(
    resultvalue &gt; 0;
    resultvalue
)
*/</t>
  </si>
  <si>
    <t>Старий буфер</t>
  </si>
  <si>
    <t>=
VAR dates = 
CALCULATETABLE(
    DISTINCT(Sales[dateNORMAL]),
    ALL(ProductsExtended),
    ALL(Sales[dateNORMAL]),
    ALLSELECTED(DimDates[DateNormal]),
    DimDates[DayNumberOfWeek] &lt; 7,
    ALL(Warehouses)
)
VAR resultvalue = 
MAXX(
    VALUES(DimDates[DateNormal]),
    SUMX(
        FILTER(
            dates,
            [dateNORMAL] &gt;= EARLIER(DimDates[DateNormal]) - 3 &amp;&amp; [dateNORMAL] &lt;= EARLIER(DimDates[DateNormal])
        ),
        CALCULATE([Quantity (pcs)], ALL(DimDates))
    )
)
RETURN 
IF(
    resultvalue &gt; 0,
    resultvalue
)</t>
  </si>
  <si>
    <t>Сума автознижки, ГРН</t>
  </si>
  <si>
    <t>=Sales[Сума без знижки (від продажної ціни), грн з ПДВ]*Sales[PercentAutoDiscount]*0.01</t>
  </si>
  <si>
    <t>Сума без знижки (від продажної ціни), грн з ПДВ</t>
  </si>
  <si>
    <t>=IF([AmountWithoutDiscount]=BLANK(),[Sum],Sales[AmountWithoutDiscount])</t>
  </si>
  <si>
    <t>Сума знижки (від базової ціни), грн з ПДВ</t>
  </si>
  <si>
    <t>=[Net Sales Value (UAH VAT inc)]-[Base Value]</t>
  </si>
  <si>
    <t>Сума знижки (від продажної ціни(автознижки, ручні, донацінка)), грн з ПДВ</t>
  </si>
  <si>
    <t>=[Сума реалізації без знижки, грн з ПДВ]-[Net Sales Value (UAH VAT inc)]</t>
  </si>
  <si>
    <t>Сума продаж на ТТ (середн.)</t>
  </si>
  <si>
    <t>=
AVERAGEX(
    SUMMARIZE(
        Sales,
        Sales[AddressCode],
        Sales[ContractorCode]
    ),
    [Net Sales Value (UAH VAT inc)]
)</t>
  </si>
  <si>
    <t>Сума продаж ТА на ТТ (середн.)</t>
  </si>
  <si>
    <t>=
AVERAGEX(
    SUMMARIZE(
        Sales,
        Sales[AddressCode],
        Sales[ContractorCode],
        Sales[SalesPersonCode]
    ),
    [Net Sales Value (UAH VAT inc)]
)</t>
  </si>
  <si>
    <t>Сума продаж, ранг(Берта+)</t>
  </si>
  <si>
    <t>=
VAR sumsales = 
[Net Sales Value (UAH VAT inc)]
RETURN
IF(
	sumsales = BLANK() || sumsales = 0,
	BLANK(),
	RANKX(
		ALLSELECTED(ProductsExtended[Name]),
		[Net Sales Value (UAH VAT inc)]
	)
)</t>
  </si>
  <si>
    <t>Сума продаж, тис. грн</t>
  </si>
  <si>
    <t>=DIVIDE([Net Sales Value (UAH VAT inc)],1000)</t>
  </si>
  <si>
    <t>Сума продажу, грн(Берта+)</t>
  </si>
  <si>
    <t>=
VAR sumsales = 
[Net Sales Value (UAH VAT inc)]
VAR countsales = 
[Quantity (pcs)]
RETURN
IF(
	sumsales = 0 || sumsales = BLANK() || countsales = 0 || countsales = BLANK(),
	BLANK(),
	DIVIDE(
		sumsales,
		countsales
	)
)</t>
  </si>
  <si>
    <t>Сума реалізації без знижки, грн з ПДВ</t>
  </si>
  <si>
    <t>= SUM([Сума без знижки (від продажної ціни), грн з ПДВ])</t>
  </si>
  <si>
    <t>Сума ручної знижки, ГРН</t>
  </si>
  <si>
    <t>=Sales[Сума без знижки (від продажної ціни), грн з ПДВ]*Sales[PercentManualDiscount]*0.01</t>
  </si>
  <si>
    <t>Темп на кінець періоду, %</t>
  </si>
  <si>
    <t>= 
DIVIDE(
    DIVIDE(
	[Net Sales Value (UAH VAT inc)],
	[Plan Net Sales Value (UAH VAT inc)]
    ),
    DIVIDE(
        [К-сть робочих днів у періоді пройшло],
        [WorkDays]
    )
)</t>
  </si>
  <si>
    <t>Темп, %</t>
  </si>
  <si>
    <t>=
DIVIDE(
	[Реалізація на кінець періоду при поточному темпі, ГРН.],
	[Plan Net Sales Value (UAH VAT inc)]
)</t>
  </si>
  <si>
    <t>ХалваВагова, ящ</t>
  </si>
  <si>
    <t>= 
    SUMX(
        'Sales',
        IF(
            (RELATED(ProductsExtended[Parent2]) = "Дружкiвка Халва вагова" &amp;&amp; RELATED(ProductsExtended[ProductCategory]) = "Ваговка" &amp;&amp; RELATED(ProductsExtended[Nomenclature Group]) = "Халва") ||
            (RELATED(ProductsExtended[Parent2]) = "Три Стар Халва вагова" &amp;&amp; RELATED(ProductsExtended[ProductCategory]) = "Ваговка" &amp;&amp; RELATED(ProductsExtended[Nomenclature Group]) = "Халва"),
            Sales[Volume],
            0
        )
    )</t>
  </si>
  <si>
    <t>Час</t>
  </si>
  <si>
    <t>=
FORMAT(NOW(),"DD.MM.YYYY")</t>
  </si>
  <si>
    <t>SalesPersonesExtended</t>
  </si>
  <si>
    <t>ETA Ferrero</t>
  </si>
  <si>
    <t>=IF([Parent2] = "ФЕРРЕРО","ФЕРРЕРО ЕТА","ЗП")</t>
  </si>
  <si>
    <t>ETA Kormotech</t>
  </si>
  <si>
    <t>=IF([Code] in {"000002181", "000005662", "000002826", "000005203", "000003768", "000004887", "000002904","000006015", "000002768"}, "ЕТА Кормотех","Загальний Прайс")</t>
  </si>
  <si>
    <t>Mix/Eta_Ferrero</t>
  </si>
  <si>
    <t>= 
VAR IsETA = 
CALCULATE(
	MIN(Operational_Planning[Мікс/ЕТА Ferrero])
	,TREATAS(
		{SalesPersonesExtended[Code]}
		,Operational_Planning[SalesPersonesCode]
	)
)
RETURN
IF(
    IsETA &lt;&gt; BLANK()
    ,IsETA
    ,"MIX"
)
/*LOOKUPVALUE(Operational_Planning[Мікс/ЕТА Ferrero];Operational_Planning[SalesPersonesCode];SalesPersonesExtended[Code])*/</t>
  </si>
  <si>
    <t>=SalesPersonesExtended[ETA Ferrero]="ЗП"</t>
  </si>
  <si>
    <t>Агент</t>
  </si>
  <si>
    <t>=
IF(
ISNUMBER(SEARCH("Агент",[Name],1,BLANK())),"Агент Склад/Агент Продажі","Торговий агент")</t>
  </si>
  <si>
    <t>Ефективність ТА, %</t>
  </si>
  <si>
    <t>= 
DIVIDE(
	[К-сть ефективних днів],
	[К-сть ефективних днів] + [К-сть неефективних днів]
)</t>
  </si>
  <si>
    <t>К-сть ефективних візитів</t>
  </si>
  <si>
    <t>=
SUMX(
	SUMMARIZE(
		Sales,
		DeliveryAddresses[Code],
		Contractors[Code],
		DimDates[DateNormal],
		SalesPersones[Code]
	),
	CALCULATE(([Net Sales Value (UAH VAT inc)] &gt;= 200) * 1)
)</t>
  </si>
  <si>
    <t>К-сть ефективних днів</t>
  </si>
  <si>
    <t>= 
SUMX(
    CALCULATETABLE(
        SUMMARIZE(
            Sales,
            SalesPersonesExtended[Code2],
            DimDates[DateNormal]
        ),
        DimDates[WorkingDays] = "Робочий",
        ALL(SalesPersonesExtended[Name]),
        ALL(SalesPersonesExtended[Parent1]),
        ALL(Organizations[Name]),
        SUMMARIZE(
            Sales,
            SalesPersonesExtended[Code2]
        )
    ),
    (CALCULATE(
        SUMX(
            SUMMARIZE(
                Sales,
                Contractors[Code],
                DeliveryAddresses[Code]
            ),
            ([Net Sales Value (UAH VAT inc)] &gt;= 200) * 1
        ),
        DimDates[WorkingDays] = "Робочий",
        ALL(SalesPersonesExtended[Name]),
        ALL(SalesPersonesExtended[Parent1]),
        ALL(Organizations[Name])
    )
    &gt;= 12) * 1
)</t>
  </si>
  <si>
    <t>К-сть неефективних днів</t>
  </si>
  <si>
    <t>=
SUMX(
    CALCULATETABLE(
        SUMMARIZE(
            Sales,
            SalesPersonesExtended[Code2],
            DimDates[DateNormal]
        ),
        DimDates[WorkingDays] = "Робочий",
        ALL(SalesPersonesExtended[Name]),
        ALL(SalesPersonesExtended[Parent1]),
        ALL(Organizations[Name]),
        SUMMARIZE(
            Sales,
            SalesPersonesExtended[Code2]
        )
    ),
    (CALCULATE(
        SUMX(
            SUMMARIZE(
                Sales,
                Contractors[Code],
                DeliveryAddresses[Code]
            ),
            ([Net Sales Value (UAH VAT inc)] &gt;= 200) * 1
        ),
        DimDates[WorkingDays] = "Робочий",
        ALL(SalesPersonesExtended[Name]),
        ALL(SalesPersonesExtended[Parent1]),
        ALL(Organizations[Name])
    )
    &lt; 12) * 1
)
/*
 SUMX(
       CALCULATETABLE(
        SUMMARIZE(
            Sales;
            SalesPersonesExtended[Code2];
            DimDates[DateNormal]
        );
        DimDates[WorkingDays] = "Робочий";
        ALL(SalesPersonesExtended[Name]);
        ALL(SalesPersonesExtended[Parent1]);
        ALL(Organizations[Name]);
        SUMMARIZE(
            Sales;
            SalesPersonesExtended[Code2]
        )
       );
       CALCULATE(ABS([К-сть ефективних днів] - 1))
 )
*/
/*
VAR effdays = 
[К-сть ефективних днів]
RETURN
IF(
	effdays &lt;&gt; BLANK();
	[WorkDaysPassed] - effdays
)
*/</t>
  </si>
  <si>
    <t>К-сть суперефективних днів(&gt;=16 ТТ)</t>
  </si>
  <si>
    <t>= 
   SUMX(
       CALCULATETABLE(
           SUMMARIZE(
               Sales,
               SalesPersones[Code],
               DimDates[DateNormal]
           ),
           DimDates[WorkingDays] = "Робочий"
       ),
       (CALCULATE(
           SUMX(
               SUMMARIZE(
                   Sales,
                   Contractors[Code],
                   DeliveryAddresses[Code]
               ),
               ([Net Sales Value (UAH VAT inc)] &gt;= 200) * 1
           )
       ) &gt;= 16) * 1
   )</t>
  </si>
  <si>
    <t>Stocks</t>
  </si>
  <si>
    <t>AverageStocksLastWeek</t>
  </si>
  <si>
    <t>=
(Stocks[Stocks Base Value (UAH)] + 
CALCULATE(
	Stocks[Stocks Base Value (UAH)],
	DATEADD(
		DimDates[DateNormal],
		-7,
		DAY
	)
))/2</t>
  </si>
  <si>
    <t>Stocks (pcs)</t>
  </si>
  <si>
    <t>=sum(Stocks[count])</t>
  </si>
  <si>
    <t>Stocks (SKU)</t>
  </si>
  <si>
    <t>=DISTINCTCOUNT(Stocks[ProductCode])</t>
  </si>
  <si>
    <t>Stocks Base Value (UAH)</t>
  </si>
  <si>
    <t>=SUM(Stocks[BaseSum])</t>
  </si>
  <si>
    <t>StorageUnit</t>
  </si>
  <si>
    <t>=
LOOKUPVALUE(ProductsExtended[StorageUnit],ProductsExtended[Code],Stocks[ProductCode])</t>
  </si>
  <si>
    <t>базова одиниця виміру</t>
  </si>
  <si>
    <t>StorageUnitWeight</t>
  </si>
  <si>
    <t>=
LOOKUPVALUE(ProductsExtended[StorageUnitWeight],ProductsExtended[Code],Stocks[ProductCode])</t>
  </si>
  <si>
    <t>вага базової одиниці виміру</t>
  </si>
  <si>
    <t>Turnover of Goods in the Warehouse</t>
  </si>
  <si>
    <t>=DIVIDE([AverageStocksLastWeek],[PreviousWeekSales])*7</t>
  </si>
  <si>
    <t>TVD</t>
  </si>
  <si>
    <t>= 
SUMX(
    SUMMARIZE(
        Stocks,
	ProductsExtended[ParentCode],
	ProductsExtended[Code],
	Warehouses[WarehouseSegmentCode]
    )
    ,
[К-сть днів у нулі] * [Середні продажі в день, шт]*[Прохід, грн з ПДВ]
)</t>
  </si>
  <si>
    <t>Вага (кг)</t>
  </si>
  <si>
    <t>=
SUM(Stocks[Вага,кг])</t>
  </si>
  <si>
    <t>Вага,кг</t>
  </si>
  <si>
    <t>=
Stocks[StorageUnitWeight]*Stocks[count]</t>
  </si>
  <si>
    <t>Залишки в цінах продажу, грн</t>
  </si>
  <si>
    <t>=
SUMX(
    SUMMARIZE(
        Sales,
        Warehouses[Name],
        Territories[Name],
        ProductsExtended[ProductBrandName]
    ),
    [Залишки на кінець періоду] * (1 + [Markup Ratio, %])
)
/*
Залишки на кінець періоду:=
CALCULATE(
    Stocks[Stocks Base Value (UAH)];
      LASTDATE(Stocks[Date])
)
*/</t>
  </si>
  <si>
    <t>Залишки на кінець періоду</t>
  </si>
  <si>
    <t>=
CALCULATE(
    Stocks[Stocks Base Value (UAH)],
      LASTDATE(Stocks[Date])
)</t>
  </si>
  <si>
    <t>Залишки на кінець періоду, кг</t>
  </si>
  <si>
    <t>=
CALCULATE(
    Stocks[Вага (кг)],
      LASTDATE(Stocks[Date])
)</t>
  </si>
  <si>
    <t>Залишки на поч періоду</t>
  </si>
  <si>
    <t>=
CALCULATE(
    Stocks[Stocks Base Value (UAH)],
       FIRSTDATE(Stocks[Date])
)</t>
  </si>
  <si>
    <t>Залишки на початок періоду, кг</t>
  </si>
  <si>
    <t>=
CALCULATE(
    Stocks[Вага (кг)],
       FIRSTDATE(Stocks[Date])
)</t>
  </si>
  <si>
    <t>Залишки, дні</t>
  </si>
  <si>
    <t>=
DIVIDE(
    [Залишки в цінах продажу, грн],
    DIVIDE(
        [Реалізація на кінець періоду при поточному темпі, ГРН.],
        DISTINCTCOUNT(DimDates[DateNormal])/*[WorkDays]*/
    )
)</t>
  </si>
  <si>
    <t>Кількість SKU</t>
  </si>
  <si>
    <t>= CALCULATE( DISTINCTCOUNT(Stocks[ProductCode]))</t>
  </si>
  <si>
    <t>Кількість унікальних SKU</t>
  </si>
  <si>
    <t>= CALCULATE( DISTINCTCOUNT(Stocks[ProductCode]),FILTER(ProductsExtended,ProductsExtended[Code]=ProductsExtended[ParentCode]))</t>
  </si>
  <si>
    <t>К-сть днів у нулі</t>
  </si>
  <si>
    <t>= 
SUMX(
	VALUES(DimDates[DateNormal]),
	1
)
-
SUMX(
	VALUES(Stocks[Date]),
	1
)</t>
  </si>
  <si>
    <t>К-ть днів (для залишків)</t>
  </si>
  <si>
    <t>=DISTINCTCOUNT(Stocks[Date])</t>
  </si>
  <si>
    <t>К-ть залишків</t>
  </si>
  <si>
    <t>=SUM([Count])</t>
  </si>
  <si>
    <t>Обертовість залишків кін. періоду (дні)</t>
  </si>
  <si>
    <t>=
IFERROR([Залишки на кінець періоду]/[Продажі в базових цінах з ПДВ (ост 30 днів)]*30,0)</t>
  </si>
  <si>
    <t>Середньоденна сума залишків</t>
  </si>
  <si>
    <t>=[Сума залишків (грн з ПДВ)]/[К-ть днів (для залишків)]</t>
  </si>
  <si>
    <t>Сума залишків (грн без ПДВ)</t>
  </si>
  <si>
    <t>=SUM([BaseSum])/1.2</t>
  </si>
  <si>
    <t>Сума залишків (грн з ПДВ)</t>
  </si>
  <si>
    <t>=DATE(YEAR([Документ.Дата]),MONTH([Документ.Дата]),DAY([Документ.Дата]))</t>
  </si>
  <si>
    <t>TC_EmployeeCostDetails</t>
  </si>
  <si>
    <t>Амортизація</t>
  </si>
  <si>
    <t>=
CALCULATE(
	SUM(TC_EmployeeCostDetails[Amortization]),
	TREATAS(
	            VALUES(TC_EmployeeGasolineCosts[EmployeeId]),
	            TC_EmployeeCosts[EmployeeId]
	        )
)</t>
  </si>
  <si>
    <t>Км (звіт паливо)</t>
  </si>
  <si>
    <t>=
SUMX(
    SUMMARIZE(
       TC_EmployeeCostDetails,
       TC_EmployeeCostDetails[Date],
       TC_EmployeeCosts[Id]
   ),
   /*VALUES(TC_EmployeeCosts[Id]);*/
   CALCULATE(
       SUM(TC_Routes[Km]),
       CROSSFILTER(
           TC_Routes[Id],
           TC_EmployeeCostDetails[RouteId],
           Both
       ),
        TREATAS(
            VALUES(TC_EmployeeGasolineCosts[EmployeeId]),
            TC_EmployeeCosts[EmployeeId]
        ),
        ALL(TC_HR_Employee[ID])
   )
)</t>
  </si>
  <si>
    <t>Сума, км</t>
  </si>
  <si>
    <t>=
CALCULATE(
	SUM(TC_EmployeeCostDetails[Km]),
	TREATAS(
	            VALUES(TC_EmployeeGasolineCosts[EmployeeId]),
	            TC_EmployeeCosts[EmployeeId]
	        )
)</t>
  </si>
  <si>
    <t>TC_EmployeeGasolineCosts</t>
  </si>
  <si>
    <t>FilterWorkingHistory</t>
  </si>
  <si>
    <t>=
VAR fdate = 
FIRSTDATE(DimDates[DateNormal])
VAR ldate = 
LASTDATE(DimDates[DateNormal])
VAR dateTable = 
DATESBETWEEN(
    DimDates[DateNormal],
    fdate,
    ldate
)
RETURN
CALCULATE(
    COUNTROWS(TC_HR_WorkerPositionHistory),
    FILTER(
        SUMMARIZE(
            TC_HR_WorkerPositionHistory,
            TC_HR_WorkerPositionHistory[StartDateNormal],
            TC_HR_WorkerPositionHistory[EndDateNormal]
        ),
        IF(
            TC_HR_WorkerPositionHistory[EndDateNormal] = BLANK(),
            TC_HR_WorkerPositionHistory[StartDateNormal] &lt;= ldate,
            CALCULATE(
                COUNTROWS(
                    INTERSECT(
                        DATESBETWEEN(
                            DimDates[DateNormal],
                            CALCULATE(MIN(TC_HR_WorkerPositionHistory[StartDateNormal])),
                            CALCULATE(MAX(TC_HR_WorkerPositionHistory[EndDate]))
                        ),
                        dateTable 
                    )
                )
            ) &gt; 0
        )
    )
)</t>
  </si>
  <si>
    <t>Буде додано при ЗП, грн</t>
  </si>
  <si>
    <t>=
SUM(TC_EmployeeGasolineCosts[MoneyFromEmployee])</t>
  </si>
  <si>
    <t>Буде знято при ЗП, грн</t>
  </si>
  <si>
    <t>=
SUM(TC_EmployeeGasolineCosts[MoneyToEmployee])</t>
  </si>
  <si>
    <t>Вартість компенсованого, грн</t>
  </si>
  <si>
    <t>=
SUM(TC_EmployeeGasolineCosts[CompensatedMoney])</t>
  </si>
  <si>
    <t>Видано літрів додатково, л</t>
  </si>
  <si>
    <t>=
SUM(TC_EmployeeGasolineCosts[GasolineToEmployee])</t>
  </si>
  <si>
    <t>Видано талонами, л</t>
  </si>
  <si>
    <t>=
SUM(TC_EmployeeGasolineCosts[GasolineTicket])</t>
  </si>
  <si>
    <t>Компенсовано талонами, л</t>
  </si>
  <si>
    <t>=
SUM(TC_EmployeeGasolineCosts[CompensatedGasoline])</t>
  </si>
  <si>
    <t>Літри, які будуть компенсовані грошима при ЗП, л</t>
  </si>
  <si>
    <t>=
SUM(TC_EmployeeGasolineCosts[GasolineFromEmployee])</t>
  </si>
  <si>
    <t>Сума, грн</t>
  </si>
  <si>
    <t>=
SUM(TC_EmployeeGasolineCosts[Sum])</t>
  </si>
  <si>
    <t>Territories</t>
  </si>
  <si>
    <t>=Territories[Code]="000000007"</t>
  </si>
  <si>
    <t>=Territories[Code]="000000001"||Territories[Code]="000000006"
||Territories[Code]="000000004"
||Territories[Code]="000000005"</t>
  </si>
  <si>
    <t>=Territories[Code]="000000023"</t>
  </si>
  <si>
    <t>=Territories[Code]="000000015"</t>
  </si>
  <si>
    <t>=Territories[Code]="000000012"||Territories[Code]="000000008"</t>
  </si>
  <si>
    <t>=Territories[Code]="000000009"||Territories[Code]="000000010"</t>
  </si>
  <si>
    <t>Drogobych</t>
  </si>
  <si>
    <t>=Territories[Code]="000000003"</t>
  </si>
  <si>
    <t>Frankivsk</t>
  </si>
  <si>
    <t>Khmelnitsky</t>
  </si>
  <si>
    <t>=Territories[Code]="000000021"</t>
  </si>
  <si>
    <t>KhmelnitskyREGION</t>
  </si>
  <si>
    <t>Kovel</t>
  </si>
  <si>
    <t>=Territories[Code]="000000012"</t>
  </si>
  <si>
    <t>Lutsk</t>
  </si>
  <si>
    <t>=Territories[Code]="000000008"</t>
  </si>
  <si>
    <t>Lviv</t>
  </si>
  <si>
    <t>=Territories[Code]="000000001"</t>
  </si>
  <si>
    <t>LvivREGION</t>
  </si>
  <si>
    <t>=Territories[Code]="000000001" || Territories[Code]="000000003" || Territories[Code]="000000004" || Territories[Code]="000000005" || Territories[Code]="000000006"</t>
  </si>
  <si>
    <t>Mukachevo</t>
  </si>
  <si>
    <t>=Territories[Code]="000000009"</t>
  </si>
  <si>
    <t>Name_Region</t>
  </si>
  <si>
    <t>=SWITCH(
	'Territories'[Name],
	"Львів","Львів",
	"Радехів","Львів",
	"Самбір","Львів",
	"Стрий","Львів",
	"Дрогобич","Львів",
	"Тячів","Закарпаття",
	"Мукачево","Закарпаття",
	"Ужгород","Закарпаття",
	"Ковель","Волинь",
	"Луцьк","Волинь",
	"Івано-Франківськ","Івано-Франківськ",
	"Тернопіль","Тернопіль","Вінниця","Вінниця",
	"Рівне","Рівне","Хмельницький","Хмельницький","Житомир","Житомир","Пурина(для SW)","Пурина(для SW)")</t>
  </si>
  <si>
    <t>Radekhiv</t>
  </si>
  <si>
    <t>=Territories[Code]="000000006"</t>
  </si>
  <si>
    <t>Rivne</t>
  </si>
  <si>
    <t>RivneRegion</t>
  </si>
  <si>
    <t>SalesFoodHmelnytsky</t>
  </si>
  <si>
    <t>SalesFoodIvanofrankivsk</t>
  </si>
  <si>
    <t>SalesFoodLviv</t>
  </si>
  <si>
    <t>=Territories[Code]="000000001"||Territories[Code]="000000006"
||Territories[Code]="000000004"||Territories[Code]="000000005"</t>
  </si>
  <si>
    <t>SalesFoodRivne</t>
  </si>
  <si>
    <t>SalesFoodTernopil</t>
  </si>
  <si>
    <t>SalesFoodVinnitsja</t>
  </si>
  <si>
    <t>=Territories[Code]="000000057"</t>
  </si>
  <si>
    <t>SalesFoodZytomyr</t>
  </si>
  <si>
    <t>=Territories[Code]="000000060"</t>
  </si>
  <si>
    <t>Sambir</t>
  </si>
  <si>
    <t>=Territories[Code]="000000004"</t>
  </si>
  <si>
    <t>Striy</t>
  </si>
  <si>
    <t>=Territories[Code]="000000005"</t>
  </si>
  <si>
    <t>=Territories[Name_Region]="Львів"</t>
  </si>
  <si>
    <t>=Territories[Code]="000000008"||Territories[Code]="000000012"</t>
  </si>
  <si>
    <t>Ternopil</t>
  </si>
  <si>
    <t>TernopilREGION</t>
  </si>
  <si>
    <t>Tyachiv</t>
  </si>
  <si>
    <t>=Territories[Code]="000000010"</t>
  </si>
  <si>
    <t>Uzhgorod</t>
  </si>
  <si>
    <t>=Territories[Code]="000000011"</t>
  </si>
  <si>
    <t>VolynREGION</t>
  </si>
  <si>
    <t>ZakarpattyaREGION</t>
  </si>
  <si>
    <t>=Territories[Code]="000000010"||Territories[Code]="000000009"</t>
  </si>
  <si>
    <t>Zhytomyr</t>
  </si>
  <si>
    <t>ZhytomyrREGION</t>
  </si>
  <si>
    <t>Warehouses</t>
  </si>
  <si>
    <t>тип складу (bic)</t>
  </si>
  <si>
    <t>=IF(CONTAINSSTRING([Name],"ЛСЛ"),"Основний","ВЕН")</t>
  </si>
  <si>
    <t>Анкета</t>
  </si>
  <si>
    <t>Відповідь</t>
  </si>
  <si>
    <t>=
IF([Ответ]="да",1,0)</t>
  </si>
  <si>
    <t>Відповідь (так,ні)</t>
  </si>
  <si>
    <t>=
if([Ответ]="да","так","ні")</t>
  </si>
  <si>
    <t>Загальна кількість опрацьованих унікальних ТТ</t>
  </si>
  <si>
    <t>=
DISTINCTCOUNT([Внешний код ТТ])</t>
  </si>
  <si>
    <t>К-сть відповідей</t>
  </si>
  <si>
    <t>=
COUNT([Відповідь])</t>
  </si>
  <si>
    <t>К-сть ТА</t>
  </si>
  <si>
    <t>=
DISTINCTCOUNT([Торговий представник])</t>
  </si>
  <si>
    <t>Новини_BU_дляСвітлофора</t>
  </si>
  <si>
    <t>=RELATED(BU_Image[BU])</t>
  </si>
  <si>
    <t>=VALUE([Bucode])</t>
  </si>
  <si>
    <t>ОпераційнийПлан</t>
  </si>
  <si>
    <t>% виконання плану(ЗведенийПлан)</t>
  </si>
  <si>
    <t>= 
DIVIDE(
    [Сума продаж, тис. грн.(ЗведенийПлан)],
    [План, тис. грн.(ЗведенийПлан)]
)</t>
  </si>
  <si>
    <t>% виконання плану(Операційна націнка)</t>
  </si>
  <si>
    <t>= 
DIVIDE(
    [Сума продаж, тис. грн.(Операційна націнка)],
    [План, тис. грн.(Операційна націнка)]
)</t>
  </si>
  <si>
    <t>AllselectedSum</t>
  </si>
  <si>
    <t>= 
CALCULATE(
	[Сума продаж, тис. грн.(ЗведенийПлан)],
	VALUES(DimDates[DateNormal])	
)</t>
  </si>
  <si>
    <t>AllselectedSum(Операційна націнка)</t>
  </si>
  <si>
    <t>= 
CALCULATE(
	[Сума продаж, тис. грн.(Операційна націнка)],
	VALUES(DimDates[DateNormal])	
)</t>
  </si>
  <si>
    <t>WorkDaysPassed</t>
  </si>
  <si>
    <t>= 
VAR wd =
CALCULATE(
    [WorkDays],
    VALUES(DimDates[DateNormal]),
    DimDates[DateNormal] &lt;= TODAY()
)
RETURN
IF(
	wd = BLANK(),
	0,
	wd
)</t>
  </si>
  <si>
    <t>WorkDaysRemains</t>
  </si>
  <si>
    <t>= 
VAR wd = 
CALCULATE(
    [WorkDays],
    VALUES(DimDates[DateNormal]),
    DimDates[DateNormal] &gt; TODAY()
)
RETURN
IF(
	wd = BLANK(),
	0,
	wd
)</t>
  </si>
  <si>
    <t>Денний план, грн</t>
  </si>
  <si>
    <t>=
DIVIDE(
    [Операціний план, грн з ПДВ],
   CALCULATE([WorkDays],ALLSELECTED(DimDates[DateNormal]))
)</t>
  </si>
  <si>
    <t>План, тис. грн.(ЗведенийПлан)</t>
  </si>
  <si>
    <t>=
VAR fdate = 
FIRSTDATE(DimDates[DateNormal])
VAR ldate = 
LASTDATE(DimDates[DateNormal])
VAR tbl = 
CALCULATETABLE(
	'ОпераційнийПлан',
	'ОпераційнийПлан'[Date] &gt;= fdate,
	'ОпераційнийПлан'[Date] &lt;= ldate
)
RETURN
CALCULATE(
	SUM('ОпераційнийПлан'[План на місяць, тис#грн]),
	tbl
)</t>
  </si>
  <si>
    <t>План, тис. грн.(Операційна націнка)</t>
  </si>
  <si>
    <t>=
VAR fdate = 
FIRSTDATE(DimDates[DateNormal])
VAR ldate = 
LASTDATE(DimDates[DateNormal])
VAR tbl = 
CALCULATETABLE(
	'ОпераційнийПлан',
	'ОпераційнийПлан'[Date] &gt;= fdate,
	'ОпераційнийПлан'[Date] &lt;= ldate
)
RETURN
CALCULATE(
	SUM('ОпераційнийПлан'[План по націнці, тис# грн#]),
	tbl
)</t>
  </si>
  <si>
    <t>Поточний план на день, тис.грн.(ЗведенийПлан)</t>
  </si>
  <si>
    <t>= 
VAR workdaysremains = 
CALCULATE(
    [WorkDays],
    VALUES(DimDates[DateNormal]),
    DimDates[DateNormal] &gt; TODAY()
)
RETURN
DIVIDE(
    [План, тис. грн.(ЗведенийПлан)] - [Сума продаж, тис. грн.(ЗведенийПлан)],
    workdaysremains
)</t>
  </si>
  <si>
    <t>Поточний план на день, тис.грн.(Операційна націнка)</t>
  </si>
  <si>
    <t>= 
VAR workdaysremains = 
CALCULATE(
    [WorkDays],
    VALUES(DimDates[DateNormal]),
    DimDates[DateNormal] &gt; TODAY()
)
RETURN
DIVIDE(
    [План, тис. грн.(Операційна націнка)] - [Сума продаж, тис. грн.(Операційна націнка)],
    workdaysremains
)</t>
  </si>
  <si>
    <t>Реалізація на кінець місяця при поточному темпі, тис.грн.(ЗведенийПлан)</t>
  </si>
  <si>
    <t>= 
VAR workdayspassed = 
CALCULATE(
    [WorkDays],
    VALUES(DimDates[DateNormal]),
    DimDates[DateNormal] &lt;= TODAY()
)
RETURN
DIVIDE(
    [Сума продаж, тис. грн.(ЗведенийПлан)],
    DIVIDE(
        workdayspassed,
        [WorkDays]
    )
)</t>
  </si>
  <si>
    <t>Реалізація на кінець місяця при поточному темпі, тис.грн.(Операційна націнка)</t>
  </si>
  <si>
    <t>= 
VAR workdayspassed = 
CALCULATE(
    [WorkDays],
    VALUES(DimDates[DateNormal]),
    DimDates[DateNormal] &lt;= TODAY()
)
RETURN
DIVIDE(
    [Сума продаж, тис. грн.(Операційна націнка)],
    DIVIDE(
        workdayspassed,
        [WorkDays]
    )
)</t>
  </si>
  <si>
    <t>Сума продаж, тис. грн з ПДВ</t>
  </si>
  <si>
    <t>=[Net Sales Value (UAH VAT inc)]/1000</t>
  </si>
  <si>
    <t>Сума продаж, тис. грн.(ЗведенийПлан)</t>
  </si>
  <si>
    <t>=
VAR sumsales = 
[Сума продаж, тис.грн.(Б+Волинь)ЗведенийПлан] + 
[Сума продаж, тис.грн.(Б+Закарпаття)ЗведенийПлан] + 
[Сума продаж, тис.грн.(Б+Львів)ЗведенийПлан] + 
[Сума продаж, тис.грн.(Б+Рівне)ЗведенийПлан] + 
[Сума продаж, тис.грн.(Б+Тернопіль)ЗведенийПлан] + 
[Сума продаж, тис.грн.(БС)ЗведенийОпераційнийПлан] + 
[Сума продаж, тис.грн.(Б+ІФ)ЗведенийПлан]
RETURN
sumsales</t>
  </si>
  <si>
    <t>Сума продаж, тис. грн.(Операційна націнка)</t>
  </si>
  <si>
    <t>=
VAR sumsales = 
[Сума продаж, тис.грн.(Б+Волинь)Операційна націнка] + 
[Сума продаж, тис.грн.(Б+Закарпаття)Операційна націнка] + 
[Сума продаж, тис.грн.(Б+Львів)Операційна націнка] + 
[Сума продаж, тис.грн.(Б+Рівне)Операційна націнка] + 
[Сума продаж, тис.грн.(Б+Тернопіль)Операційна націнка] + 
[Сума продаж, тис.грн.(БС)Операційна націнка] + 
[Сума продаж, тис.грн.(Б+ІФ)Операційна націнка]
RETURN
sumsales</t>
  </si>
  <si>
    <t>Сума продаж, тис.грн.(Б+Волинь)ЗведенийПлан</t>
  </si>
  <si>
    <t>=
VAR BrandSales = 
SUMX(
    ADDCOLUMNS(
        CALCULATETABLE(
	        SUMMARIZE(
	            'ОпераційнийПлан',
	            'ОпераційнийПлан'[Бренд]
	        ),
        	        Regions[Name_Region] = "Волинь",
	        Organizations[Code] = "000000003"	
        ),
        "SalesBrand",
        IF(
            [Бренд] = "Ferrero",
            CALCULATE(
                [Net Sales Value (UAH VAT inc)],
                ProductsExtended[Parent4] = EARLIER('ОпераційнийПлан'[Бренд]),
                'SalesPersonesExtended'[Parent1] = "БП Меренко Дмитро",
                Contractors[Code] &lt;&gt; "s00107505",
                Contractors[Code] &lt;&gt; "000002252",
                Contractors[Code] &lt;&gt; "000027975",
                Contractors[Code] &lt;&gt; "000015472",
                Contractors[Code] &lt;&gt; "000018124",
                Contractors[Code] &lt;&gt; "s00107573",
	Regions[Name_Region] = "Волинь",
	Organizations[Code] = "000000003"
            ),             
            CALCULATE(
                [Net Sales Value (UAH VAT inc)],
                ProductsExtended[Parent4] = SUBSTITUTE(EARLIER('ОпераційнийПлан'[Бренд]),"і","i"),
	Regions[Name_Region] = "Волинь",
	Organizations[Code] = "000000003"
            )
        )
    ),
    [SalesBrand]
)
RETURN
DIVIDE(
    BrandSales,
    1000
)</t>
  </si>
  <si>
    <t>Сума продаж, тис.грн.(Б+Волинь)Операційна націнка</t>
  </si>
  <si>
    <t>=
VAR BrandSales = 
SUMX(
    ADDCOLUMNS(
        CALCULATETABLE(
	        SUMMARIZE(
	            'ОпераційнийПлан',
	            'ОпераційнийПлан'[Бренд]
	        ),
        	        Regions[Name_Region] = "Волинь",
	        Organizations[Code] = "000000003"	
        ),
        "SalesBrand",
        IF(
            [Бренд] = "Ferrero",
            CALCULATE(
                [Gross Margin (UAH VAT inc)],
                ProductsExtended[Parent4] = EARLIER('ОпераційнийПлан'[Бренд]),
                'SalesPersonesExtended'[Parent1] = "БП Меренко Дмитро",
                Contractors[Code] &lt;&gt; "s00107505",
                Contractors[Code] &lt;&gt; "000002252",
                Contractors[Code] &lt;&gt; "000027975",
                Contractors[Code] &lt;&gt; "000015472",
                Contractors[Code] &lt;&gt; "000018124",
                Contractors[Code] &lt;&gt; "s00107573",
	Regions[Name_Region] = "Волинь",
	Organizations[Code] = "000000003"
            ),             
            CALCULATE(
                [Gross Margin (UAH VAT inc)],
                ProductsExtended[Parent4] = SUBSTITUTE(EARLIER('ОпераційнийПлан'[Бренд]),"і","i"),
	Regions[Name_Region] = "Волинь",
	Organizations[Code] = "000000003"
            )
        )
    ),
    [SalesBrand]
)
RETURN
DIVIDE(
    BrandSales,
    1000
)</t>
  </si>
  <si>
    <t>Сума продаж, тис.грн.(Б+Закарпаття)ЗведенийПлан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</si>
  <si>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"Закарпаття",
	        Organizations[Code] = "000000003",
	        SalesPersonesExtended[ETA Ferrero] = "ЗП"
         ),
        "SalesBrand",
        IF(
            [Бренд] = "Ferrero" || [Бренд] = "Маккофе" || [Бренд] = "Лігос",
            CALCULATE(
                [Net Sales Value (UAH VAT inc)],
                ProductsExtended[Parent4] = SUBSTITUTE(EARLIER('ОпераційнийПлан'[Бренд]),"і","i"),
	Regions[Name_Region] = "Закарпаття",
	Organizations[Code] = "000000003",
	SalesPersonesExtended[ETA Ferrero] = "ЗП"
            ),
            CALCULATE(
                [Net Sales Value (UAH VAT inc)],
                Brands[Name] = EARLIER('ОпераційнийПлан'[Бренд]),
	Regions[Name_Region] = "Закарпаття",
	Organizations[Code] = "000000003",
	SalesPersonesExtended[ETA Ferrero] = "ЗП"
            )
        )
    ),
    [SalesBrand]
)
RETURN
DIVIDE(
    BrandSales,
    1000
)</t>
  </si>
  <si>
    <t>Сума продаж, тис.грн.(Б+Закарпаття)Операційна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</si>
  <si>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"Закарпаття",
	        Organizations[Code] = "000000003",
	        SalesPersonesExtended[ETA Ferrero] = "ЗП"
         ),
        "SalesBrand",
        IF(
            [Бренд] = "Ferrero" || [Бренд] = "Маккофе" || [Бренд] = "Лігос",
            CALCULATE(
                [Gross Margin (UAH VAT inc)],
                ProductsExtended[Parent4] = SUBSTITUTE(EARLIER('ОпераційнийПлан'[Бренд]),"і","i"),
	Regions[Name_Region] = "Закарпаття",
	Organizations[Code] = "000000003",
	SalesPersonesExtended[ETA Ferrero] = "ЗП"
            ),
            CALCULATE(
                [Gross Margin (UAH VAT inc)],
                Brands[Name] = EARLIER('ОпераційнийПлан'[Бренд]),
	Regions[Name_Region] = "Закарпаття",
	Organizations[Code] = "000000003",
	SalesPersonesExtended[ETA Ferrero] = "ЗП"
            )
        )
    ),
    [SalesBrand]
)
RETURN
DIVIDE(
    BrandSales,
    1000
)</t>
  </si>
  <si>
    <t>Сума продаж, тис.грн.(Б+ІФ)ЗведенийПлан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</si>
  <si>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"Івано-Франківськ",
	        Organizations[Code] = "000000003"
        ),
        "SalesBrand",
        IF(
            [Бренд] = "Шторк",
            CALCULATE(
                [Net Sales Value (UAH VAT inc)],
                ProductsExtended[MainSupplierName] = EARLIER('ОпераційнийПлан'[MainSupplierName]),
                Brands[Name] = EARLIER('ОпераційнийПлан'[BrandName]),
	Organizations[Code] = "000000003",
	Regions[Name_Region] = "Івано-Франківськ"
            ),
            IF(
                [Бренд] = "Софіо",
                CALCULATE(
                    [Net Sales Value (UAH VAT inc)],
                    Brands[Name] = "Шервуд" || Brands[Name] = "Софіо",
	    Organizations[Code] = "000000003",
	    Regions[Name_Region] = "Івано-Франківськ"
                ),
                CALCULATE(
                    [Net Sales Value (UAH VAT inc)],
                    ProductsExtended[MainSupplierName] = EARLIER('ОпераційнийПлан'[MainSupplierName]),
                    Brands[Name] = SUBSTITUTE(EARLIER('ОпераційнийПлан'[BrandName]),"i","і"),
	    Organizations[Code] = "000000003",
	    Regions[Name_Region] = "Івано-Франківськ"
                )
            )
        )
    ),
    [SalesBrand]
)
RETURN
DIVIDE(
    BrandSales,
    1000
)</t>
  </si>
  <si>
    <t>Сума продаж, тис.грн.(Б+ІФ)Операційна націнка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</si>
  <si>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"Івано-Франківськ",
	        Organizations[Code] = "000000003"
        ),
        "SalesBrand",
        IF(
            [Бренд] = "Шторк",
            CALCULATE(
                [Gross Margin (UAH VAT inc)],
                ProductsExtended[MainSupplierName] = EARLIER('ОпераційнийПлан'[MainSupplierName]),
                Brands[Name] = EARLIER('ОпераційнийПлан'[BrandName]),
	Organizations[Code] = "000000003",
	Regions[Name_Region] = "Івано-Франківськ"
            ),
            IF(
                [Бренд] = "Софіо",
                CALCULATE(
                    [Gross Margin (UAH VAT inc)],
                    Brands[Name] = "Шервуд" || Brands[Name] = "Софіо",
	    Organizations[Code] = "000000003",
	    Regions[Name_Region] = "Івано-Франківськ"
                ),
                CALCULATE(
                    [Gross Margin (UAH VAT inc)],
                    ProductsExtended[MainSupplierName] = EARLIER('ОпераційнийПлан'[MainSupplierName]),
                    Brands[Name] = SUBSTITUTE(EARLIER('ОпераційнийПлан'[BrandName]),"i","і"),
	    Organizations[Code] = "000000003",
	    Regions[Name_Region] = "Івано-Франківськ"
                )
            )
        )
    ),
    [SalesBrand]
)
RETURN
DIVIDE(
    BrandSales,
    1000
)</t>
  </si>
  <si>
    <t>Сума продаж, тис.грн.(Б+Львів)ЗведенийПлан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</si>
  <si>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"Львів",
	        Organizations[Code] = "000000003"
        ),	        
        "SalesBrand",
        CALCULATE(
            [Net Sales Value (UAH VAT inc)],
            ProductsExtended[MainSupplierName] = EARLIER('ОпераційнийПлан'[MainSupplierName]),
            Brands[Name] = EARLIER('ОпераційнийПлан'[BrandName]),
            SalesPersonesExtended[ETA Ferrero] &lt;&gt; "ФЕРРЕРО ЕТА",
            Regions[Name_Region] = "Львів",
            Organizations[Code] = "000000003"
        )
    ),
    [SalesBrand]
)
RETURN
DIVIDE(
    BrandSales,
    1000
)</t>
  </si>
  <si>
    <t>Сума продаж, тис.грн.(Б+Львів)Операційна націнка</t>
  </si>
  <si>
    <t>= 
VAR BrandSales = 
SUMX(
    ADDCOLUMNS(
        CALCULATETABLE(
	        SUMMARIZE(
	            'ОпераційнийПлан',
	            'ОпераційнийПлан'[Бренд],
	            'ОпераційнийПлан'[MainSupplierName],
	            'ОпераційнийПлан'[BrandName]
	        ),
	        Regions[Name_Region] = "Львів",
	        Organizations[Code] = "000000003"
        ),	        
        "SalesBrand",
        CALCULATE(
            [Gross Margin (UAH VAT inc)],
            ProductsExtended[MainSupplierName] = EARLIER('ОпераційнийПлан'[MainSupplierName]),
            Brands[Name] = EARLIER('ОпераційнийПлан'[BrandName]),
            SalesPersonesExtended[ETA Ferrero] &lt;&gt; "ФЕРРЕРО ЕТА",
            Regions[Name_Region] = "Львів",
            Organizations[Code] = "000000003"
        )
    ),
    [SalesBrand]
)
RETURN
DIVIDE(
    BrandSales,
    1000
)</t>
  </si>
  <si>
    <t>Сума продаж, тис.грн.(Б+Рівне)ЗведенийПлан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</si>
  <si>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"Рівне",
	        Organizations[Code] = "000000003"
        ),	        
        "SalesBrand",
        IF(
            [Бренд] = "Вiденська кава",
            CALCULATE(
                [Net Sales Value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),
            CALCULATE(
                [Net Sales Value (UAH VAT inc)],
                ProductsExtended[Parent4] = SUBSTITUTE(SUBSTITUTE(EARLIER('ОпераційнийПлан'[Бренд]),"і","i"),"І","I"),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
        )
    ),
    [SalesBrand]
)
RETURN
DIVIDE(
    BrandSales,
    1000
)</t>
  </si>
  <si>
    <t>Сума продаж, тис.грн.(Б+Рівне)Операційна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</si>
  <si>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"Рівне",
	        Organizations[Code] = "000000003"
        ),	        
        "SalesBrand",
        IF(
            [Бренд] = "Вiденська кава",
            CALCULATE(
                [Gross Margin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),
            CALCULATE(
                [Gross Margin (UAH VAT inc)],
                ProductsExtended[Parent4] = SUBSTITUTE(SUBSTITUTE(EARLIER('ОпераційнийПлан'[Бренд]),"і","i"),"І","I"),
	SalesPersones[Code] = "000005499" 
                || SalesPersones[Code] = "000005681"
                || SalesPersones[Code] = "000005537"
                || SalesPersones[Code] = "000005592",
	Regions[Name_Region] = "Рівне",
	Organizations[Code] = "000000003"
            )
        )
    ),
    [SalesBrand]
)
RETURN
DIVIDE(
    BrandSales,
    1000
)</t>
  </si>
  <si>
    <t>Сума продаж, тис.грн.(Б+Тернопіль)ЗведенийПлан</t>
  </si>
  <si>
    <t>= 
VAR BrandSales = 
SUMX(
    ADDCOLUMNS(
        CALCULATETABLE(
	        SUMMARIZE(
	            'ОпераційнийПлан',
	            'ОпераційнийПлан'[Бренд]
	        ),
	        Regions[Name_Region] = "Тернопіль",
	        Organizations[Code] = "000000003"
        ),
        "SalesBrand",
        IF(
            [Бренд] = "Віденська кава",
            CALCULATE(
                [Net Sales Value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Regions[Name_Region] = "Тернопіль",
	Organizations[Code] = "000000003"
            ),
            IF(
                [Бренд] = "Жако",
                CALCULATE(
                    [Net Sales Value (UAH VAT inc)],
                    ProductsExtended[Parent4] = "Лiком",
	    Regions[Name_Region] = "Тернопіль",
	    Organizations[Code] = "000000003"
                ),
                CALCULATE(
                    [Net Sales Value (UAH VAT inc)],
                    ProductsExtended[Parent4] = SUBSTITUTE(SUBSTITUTE(EARLIER('ОпераційнийПлан'[Бренд]),"і","i"),"І","I"),
	    Regions[Name_Region] = "Тернопіль",
	    Organizations[Code] = "000000003"
                )
            )
        )
    ),
    [SalesBrand]
)
RETURN
DIVIDE(
    BrandSales,
    1000
)</t>
  </si>
  <si>
    <t>Сума продаж, тис.грн.(Б+Тернопіль)Операційна націнка</t>
  </si>
  <si>
    <t>= 
VAR BrandSales = 
SUMX(
    ADDCOLUMNS(
        CALCULATETABLE(
	        SUMMARIZE(
	            'ОпераційнийПлан',
	            'ОпераційнийПлан'[Бренд]
	        ),
	        Regions[Name_Region] = "Тернопіль",
	        Organizations[Code] = "000000003"
        ),
        "SalesBrand",
        IF(
            [Бренд] = "Віденська кава",
            CALCULATE(
                [Gross Margin (UAH VAT inc)],
                ProductsExtended[Parent4] = "Вiденська Кава"
                || ProductsExtended[Parent4] = "Кава Lvivska"
                || ProductsExtended[Parent4] = "Кава Доступна"
                || ProductsExtended[Parent4] = "Кава Buongiorno"
                || ProductsExtended[Parent4] = "Прiмо Ексклюзив",
	Regions[Name_Region] = "Тернопіль",
	Organizations[Code] = "000000003"
            ),
            IF(
                [Бренд] = "Жако",
                CALCULATE(
                    [Gross Margin (UAH VAT inc)],
                    ProductsExtended[Parent4] = "Лiком",
	    Regions[Name_Region] = "Тернопіль",
	    Organizations[Code] = "000000003"
                ),
                CALCULATE(
                    [Gross Margin (UAH VAT inc)],
                    ProductsExtended[Parent4] = SUBSTITUTE(SUBSTITUTE(EARLIER('ОпераційнийПлан'[Бренд]),"і","i"),"І","I"),
	    Regions[Name_Region] = "Тернопіль",
	    Organizations[Code] = "000000003"
                )
            )
        )
    ),
    [SalesBrand]
)
RETURN
DIVIDE(
    BrandSales,
    1000
)</t>
  </si>
  <si>
    <t>Сума продаж, тис.грн.(БС)ЗведенийОпераційнийПлан</t>
  </si>
  <si>
    <t>= 
VAR BrandSales = 
SUMX(
    CALCULATETABLE(
	    SUMMARIZE(
	        'ОпераційнийПлан',
	        'ОпераційнийПлан'[Бренд],
	        'ОпераційнийПлан'[КодВиробника]
	    ),
	    Organizations[Code] = "000000002",
	    Regions[Name_Region] = "Львів"
    ),
    IF(
        [Бренд] = "ІРФ",
        CALCULATE(
            [Net Sales Value (UAH VAT inc)],
            ProductsExtended[Parent2] = "IРФ"
            || ProductsExtended[Parent2] = "IРФ Акцiя"
            || ProductsExtended[Parent2] = "IРФ-Море",
            Organizations[Code] = "000000002",
            Regions[Name_Region] = "Львів"
        ),
        IF(
            'ОпераційнийПлан'[КодВиробника] = "000032191",
            CALCULATE(
                [Net Sales Value (UAH VAT inc)],
                ProductsExtended[MainSupplierCode] = "000032191",
                ProductsExtended[Parent2] &lt;&gt; "IРФ",
                ProductsExtended[Parent2] &lt;&gt; "IРФ Акцiя",
                ProductsExtended[Parent2] &lt;&gt; "IРФ-Море",
	Organizations[Code] = "000000002",
	Regions[Name_Region] = "Львів"
            ),
            CALCULATE(
                [Net Sales Value (UAH VAT inc)],
                ProductsExtended[MainSupplierCode] = EARLIER('ОпераційнийПлан'[КодВиробника]),
	Organizations[Code] = "000000002",
	Regions[Name_Region] = "Львів"
            )
        )
    )
)
RETURN
DIVIDE(
    BrandSales,
    1000
)</t>
  </si>
  <si>
    <t>Сума продаж, тис.грн.(БС)Операційна націнка</t>
  </si>
  <si>
    <t>= 
VAR BrandSales = 
SUMX(
    CALCULATETABLE(
	    SUMMARIZE(
	        'ОпераційнийПлан',
	        'ОпераційнийПлан'[Бренд],
	        'ОпераційнийПлан'[КодВиробника]
	    ),
	    Organizations[Code] = "000000002",
	    Regions[Name_Region] = "Львів"
    ),
    IF(
        [Бренд] = "ІРФ",
        CALCULATE(
            [Gross Margin (UAH VAT inc)],
            ProductsExtended[Parent2] = "IРФ"
            || ProductsExtended[Parent2] = "IРФ Акцiя"
            || ProductsExtended[Parent2] = "IРФ-Море",
            Organizations[Code] = "000000002",
            Regions[Name_Region] = "Львів"
        ),
        IF(
            'ОпераційнийПлан'[КодВиробника] = "000032191",
            CALCULATE(
                [Gross Margin (UAH VAT inc)],
                ProductsExtended[MainSupplierCode] = "000032191",
                ProductsExtended[Parent2] &lt;&gt; "IРФ",
                ProductsExtended[Parent2] &lt;&gt; "IРФ Акцiя",
                ProductsExtended[Parent2] &lt;&gt; "IРФ-Море",
	Organizations[Code] = "000000002",
	Regions[Name_Region] = "Львів"
            ),
            CALCULATE(
                [Gross Margin (UAH VAT inc)],
                ProductsExtended[MainSupplierCode] = EARLIER('ОпераційнийПлан'[КодВиробника]),
	Organizations[Code] = "000000002",
	Regions[Name_Region] = "Львів"
            )
        )
    )
)
RETURN
DIVIDE(
    BrandSales,
    1000
)</t>
  </si>
  <si>
    <t>Темп на кінець періоду, %(ЗведенийПлан)</t>
  </si>
  <si>
    <t>= 
VAR workdaysremains = 
CALCULATE(
    [WorkDays],
    VALUES(DimDates[DateNormal]),
    DimDates[DateNormal] &gt; TODAY()
)
RETURN
DIVIDE(
	[% виконання плану(ЗведенийПлан)],
	1 - workdaysremains / [WorkDays]
)</t>
  </si>
  <si>
    <t>Темп на кінець періоду, %(Операційна націнка)</t>
  </si>
  <si>
    <t>= 
VAR workdaysremains = 
CALCULATE(
    [WorkDays],
    VALUES(DimDates[DateNormal]),
    DimDates[DateNormal] &gt; TODAY()
)
RETURN
DIVIDE(
	[% виконання плану(Операційна націнка)],
	1 - workdaysremains / [WorkDays]
)</t>
  </si>
  <si>
    <t>ТаблицяПараметрівДеннийЗвіт</t>
  </si>
  <si>
    <t>% виконання bu</t>
  </si>
  <si>
    <t>= 
VAR bu = 
ISFILTERED(BUs[BU])
VAR p  =
DIVIDE(
    [Net Sales Value (UAH VAT inc)],
    CALCULATE(
        DIVIDE(
            [Операціний план, грн з ПДВ],
            [WorkDays]
        ),
        ALL(DimDates),
            VALUES(DimDates[YearMonthNumber])
    )
)
RETURN 
IF(
    SELECTEDVALUE(DimDates[DateNormal]) &gt; TODAY(),
    BLANK(),
    IF(
        bu,
        FORMAT(p + 0,"0.00%"),
        FORMAT([Net Sales Value (UAH VAT inc)] + 0,"#,0")
    )
)</t>
  </si>
  <si>
    <t>% виконання денного плану продаж</t>
  </si>
  <si>
    <t>=
VAR a = 
DIVIDE(
    [Net Sales Value (UAH VAT inc)],
   CALCULATE(
       [Денний план, грн],
       ALLSELECTED(DimDates[DateNormal])
   )
)
VAR b = 
CALCULATE(
	DIVIDE(
	    [Net Sales Value (UAH VAT inc)],
	   CALCULATE(
	       [Денний план, грн],
	       ALLSELECTED(DimDates[DateNormal])
	   )
	),
	Territories[Name_Region] = "Львів"
)
RETURN
SWITCH(
	TRUE(),
	SELECTEDVALUE('ТаблицяПараметрівДеннийЗвіт'[Параметр]) = "% виконання денного плану продаж",a,
	SELECTEDVALUE('ТаблицяПараметрівДеннийЗвіт'[Параметр]) = "% виконання денного плану продаж Львівська обл",b
)</t>
  </si>
  <si>
    <t>TRUE</t>
  </si>
  <si>
    <t>% виконання денного плану продаж (деннийFood)</t>
  </si>
  <si>
    <t>=
VAR a = 
FORMAT(
	DIVIDE(
	    [Net Sales Value (UAH VAT inc)],
	   CALCULATE(
	       [Денний план, грн],
	       ALLSELECTED(DimDates[DateNormal])
	   )
	),
	"0.00%"
)
RETURN
IF(
	ISFILTERED(BUs[BU]),
	a,
	[Net Sales Value (UAH VAT inc)]
)</t>
  </si>
  <si>
    <t>% виконання денного плану продаж (ДеннийФуд)</t>
  </si>
  <si>
    <t>=
DIVIDE(
    [Net Sales Value (UAH VAT inc)],
   CALCULATE(
       [Денний план, грн],
       ALLSELECTED(DimDates[DateNormal])
   )
)</t>
  </si>
  <si>
    <t>% виконання територія</t>
  </si>
  <si>
    <t>= 
VAR p  =
DIVIDE(
    [Net Sales Value (UAH VAT inc)],
    CALCULATE(
        DIVIDE(
            [Операціний план, грн з ПДВ],
            [WorkDays]
        ),
        ALL(DimDates),
            VALUES(DimDates[YearMonthNumber])
    )
)
RETURN 
IF(
    SELECTEDVALUE(DimDates[DateNormal]) &gt; TODAY(),
    BLANK(),
    p + 0
)</t>
  </si>
  <si>
    <t>Позначки рядків</t>
  </si>
  <si>
    <t>Dates</t>
  </si>
  <si>
    <t>SaleDateHierarchy</t>
  </si>
  <si>
    <t>TC_GasolineBalanceOkkoCards</t>
  </si>
  <si>
    <t>Hierarchy1</t>
  </si>
  <si>
    <t>Загальний підсумок</t>
  </si>
  <si>
    <t>Agreements</t>
  </si>
  <si>
    <t>'Agreements'[ClientCode] ∞←1 'Contractors'[Code]</t>
  </si>
  <si>
    <t>'Agreements'[PaymentType] ∞←1 'DimPaymentType'[PaymentType]</t>
  </si>
  <si>
    <t>'b2c'[DateNormal] ∞←1 'DimDates'[DateNormal]</t>
  </si>
  <si>
    <t>'b2c'[ProductCode] ∞←1 'ProductsExtended'[Code]</t>
  </si>
  <si>
    <t>Buffer</t>
  </si>
  <si>
    <t>'Buffer'[Date] ∞←1 'DimDates'[DateNormal]</t>
  </si>
  <si>
    <t>'Buffer'[SkuCode] ∞←1 'ProductsExtended'[Code]</t>
  </si>
  <si>
    <t>'Buffer'[WarehouseSegmentCode ] ∞←1 'WarehouseSegment'[Code]</t>
  </si>
  <si>
    <t>Business_Units</t>
  </si>
  <si>
    <t>'Business_Units'[Product_Code] ∞←1 'ProductsExtended'[Code]</t>
  </si>
  <si>
    <t>M:1 (Bid.)</t>
  </si>
  <si>
    <t>'BUsдляСвітлофора'[BU_Code_textformated] ∞↔1 'BU_Image'[BUCode]</t>
  </si>
  <si>
    <t>'Debts'[AddressCode] ∞←1 'DeliveryAddresses'[Code]</t>
  </si>
  <si>
    <t>'Debts'[AgreementCode] ∞←1 'Agreements'[Code]</t>
  </si>
  <si>
    <t>'Debts'[ContractorCode] ∞←1 'Contractors'[Code]</t>
  </si>
  <si>
    <t>'Debts'[Date] ∞←1 'DimDates'[DateNormal]</t>
  </si>
  <si>
    <t>'Debts'[DateOfpayment] ∞←1 'DimDates'[DateNormal]</t>
  </si>
  <si>
    <t>'Debts'[OrganizationCode] ∞←1 'Organizations'[Code]</t>
  </si>
  <si>
    <t>'Debts'[SalesPersonCode] ∞←1 'SalesPersones'[Code]</t>
  </si>
  <si>
    <t>'Debts'[SalesPersonCode] ∞←1 'SalesPersonesExtended'[Code]</t>
  </si>
  <si>
    <t>'Debts'[TerritoryCode] ∞←1 'Territories'[Code]</t>
  </si>
  <si>
    <t>'Debts'[WeekDayDateOfPayment] ∞←1 'WeekDayDateOfPayment'[WeekdayNumber]</t>
  </si>
  <si>
    <t>DeliveryAddresses</t>
  </si>
  <si>
    <t>'DeliveryAddresses'[TypeCode] ∞←1 'TypeOfAdress'[Code]</t>
  </si>
  <si>
    <t>'DeliveryAddresses'[ZonaCode] ∞←1 'ZonaDistr'[Code]</t>
  </si>
  <si>
    <t>'FinData'[ContractorCode] ∞←1 'FinContractors'[Code]</t>
  </si>
  <si>
    <t>'FinData'[Date] ∞←1 'DimDates'[DateNormal]</t>
  </si>
  <si>
    <t>'FinData'[DateNormal] ∞←1 'DimDates'[DateNormal]</t>
  </si>
  <si>
    <t>'FinData'[StatyaCode] ∞←1 'FinStatyaZatrat'[Code]</t>
  </si>
  <si>
    <t>'FinData'[TerritoryCode] ∞←1 'FinTeritori'[Code]</t>
  </si>
  <si>
    <t>FinTeritori</t>
  </si>
  <si>
    <t>'FinTeritori'[DepCode] ∞←1 'Territories'[Code]</t>
  </si>
  <si>
    <t>'IDD'[Date] ∞←1 'DimDates'[DateNormal]</t>
  </si>
  <si>
    <t>'IDD'[SkuCode] ∞←1 'ProductsExtended'[Code]</t>
  </si>
  <si>
    <t>'IDD'[WarehouseSegmentCode ] ∞←1 'WarehouseSegment'[Code]</t>
  </si>
  <si>
    <t>Moving</t>
  </si>
  <si>
    <t>'Moving'[OrgCode] ∞←1 'Organizations'[Code]</t>
  </si>
  <si>
    <t>'Moving'[TerritoryCode] ∞←1 'Territories'[Code]</t>
  </si>
  <si>
    <t>'Moving'[WarehCodeO] ∞←1 'Warehouses'[Code]</t>
  </si>
  <si>
    <t>'Moving'[WarehCodeP] ∞←1 'Warehouses'[Code]</t>
  </si>
  <si>
    <t>'Operational_Planning'[BrandsCode] ∞←1 'Brands'[Code]</t>
  </si>
  <si>
    <t>'Operational_Planning'[BrandsCode] ∞←1 'Projects'[Code]</t>
  </si>
  <si>
    <t>'Operational_Planning'[Date] ∞←1 'DimDates'[DateNormal]</t>
  </si>
  <si>
    <t>'Operational_Planning'[GroupsCode] ∞←1 'GroupProducts'[Code]</t>
  </si>
  <si>
    <t>'Operational_Planning'[OrganizationsCode] ∞←1 'Organizations'[Code]</t>
  </si>
  <si>
    <t>'Operational_Planning'[SalesPersonesCode] ∞←1 'SalesPersonesExtended'[Code]</t>
  </si>
  <si>
    <t>'Operational_Planning'[TerritoriesCode] ∞←1 'Territories'[Code]</t>
  </si>
  <si>
    <t>'Operational_Planning'[TypeOfPriceCode] ∞←1 'Type_Of_Price'[Code]</t>
  </si>
  <si>
    <t>'Orders'[AddressCode] ∞←1 'DeliveryAddresses'[Code]</t>
  </si>
  <si>
    <t>'Orders'[BrandCode] ∞←1 'Brands'[Code]</t>
  </si>
  <si>
    <t>'Orders'[ContractorCode] ∞←1 'Contractors'[Code]</t>
  </si>
  <si>
    <t>'Orders'[Date] ∞←1 'DimDates'[DateNormal]</t>
  </si>
  <si>
    <t>'Orders'[DateNormal] ∞←1 'DimDates'[DateNormal]</t>
  </si>
  <si>
    <t>'Orders'[OrganizationCode] ∞←1 'Organizations'[Code]</t>
  </si>
  <si>
    <t>'Orders'[ProductCode] ∞←1 'Products'[Code]</t>
  </si>
  <si>
    <t>'Orders'[ProductCode] ∞←1 'ProductsExtended'[Code]</t>
  </si>
  <si>
    <t>'OrdersToSuppliers'[Date] ∞←1 'DimDates'[DateNormal]</t>
  </si>
  <si>
    <t>'OrdersToSuppliers'[DepartmentCode] ∞←1 'Territories'[Code]</t>
  </si>
  <si>
    <t>'OrdersToSuppliers'[OrganizationCode] ∞←1 'Organizations'[Code]</t>
  </si>
  <si>
    <t>'OrdersToSuppliers'[ProductCode] ∞←1 'ProductsExtended'[Code]</t>
  </si>
  <si>
    <t>'OrdersToSuppliers'[WarehouseCode] ∞←1 'Warehouses'[Code]</t>
  </si>
  <si>
    <t>'Plan'[BU_name] ∞←1 'BUs'[BU]</t>
  </si>
  <si>
    <t>'Plan'[Code_brand] ∞←1 'Brands'[Code]</t>
  </si>
  <si>
    <t>'Plan'[Date – Месяц] ∞←1 'DimDates'[DateNormal]</t>
  </si>
  <si>
    <t>'Plan'[код_Organizations] ∞←1 'Organizations'[Code]</t>
  </si>
  <si>
    <t>'Plan'[код_Territories] ∞←1 'Territories'[Code]</t>
  </si>
  <si>
    <t>'PNL_plan'[BU] ∞←1 'BUs'[BU]</t>
  </si>
  <si>
    <t>'PNL_plan'[BU] ∞←1 'FinContractors'[Name]</t>
  </si>
  <si>
    <t>'PNL_plan'[BU_kod] ∞←1 'FinContractors'[Code]</t>
  </si>
  <si>
    <t>'PNL_plan'[Date] ∞←1 'DimDates'[DateNormal]</t>
  </si>
  <si>
    <t>'PNL_plan'[Name_Territory] ∞←1 'FinTeritori'[Name]</t>
  </si>
  <si>
    <t>'PNL_plan'[Name_Territory] ∞←1 'Territories'[Name]</t>
  </si>
  <si>
    <t>'Price'[Code_Type_of_Price] ∞←1 'Type_Of_Price'[Code]</t>
  </si>
  <si>
    <t>'Price'[Date] ∞←1 'DimDates'[DateNormal]</t>
  </si>
  <si>
    <t>'Price'[SKU_Code] ∞←1 'ProductsExtended'[Code]</t>
  </si>
  <si>
    <t>'Procurement_planning'[BrandCode] ∞←1 'GroupProducts'[Code]</t>
  </si>
  <si>
    <t>'Procurement_planning'[Date] ∞←1 'DimDates'[DateNormal]</t>
  </si>
  <si>
    <t>'Procurement_planning'[MainSupplierCode] ∞←1 'MainSupplier'[MainSupplierCode]</t>
  </si>
  <si>
    <t>'Procurement_planning'[UnitCode] ∞←1 'Territories'[Code]</t>
  </si>
  <si>
    <t>'ProductsExtended'[BU] ∞←1 'BUs'[BU]</t>
  </si>
  <si>
    <t>'ProductsExtended'[BU] ∞←1 'FinContractors'[Name]</t>
  </si>
  <si>
    <t>'ProductsExtended'[BU_дляСвітлофора] ∞↔1 'BUsдляСвітлофора'[BU_дляСвітлофора]</t>
  </si>
  <si>
    <t>'ProductsExtended'[GroupCode] ∞←1 'GroupProducts'[Code]</t>
  </si>
  <si>
    <t>'ProductsExtended'[MainSupplierCode] ∞↔1 'MainSupplier'[MainSupplierCode]</t>
  </si>
  <si>
    <t>'ProductsExtended'[ProductBrandCode] ∞↔1 'Sheet1'[ProductBrandCode]</t>
  </si>
  <si>
    <t>'ReceiptsFromSuppliers'[ContractorCode] ∞←1 'Contractors'[Code]</t>
  </si>
  <si>
    <t>'ReceiptsFromSuppliers'[Date] ∞←1 'DimDates'[DateNormal]</t>
  </si>
  <si>
    <t>'ReceiptsFromSuppliers'[DepartmentCode] ∞←1 'Territories'[Code]</t>
  </si>
  <si>
    <t>'ReceiptsFromSuppliers'[OrganizationCode] ∞←1 'Organizations'[Code]</t>
  </si>
  <si>
    <t>'ReceiptsFromSuppliers'[ProductCode] ∞←1 'ProductsExtended'[Code]</t>
  </si>
  <si>
    <t>'ReceiptsFromSuppliers'[WarehouseCode] ∞←1 'Warehouses'[Code]</t>
  </si>
  <si>
    <t>Return</t>
  </si>
  <si>
    <t>'Return'[OrgCode] ∞←1 'Organizations'[Code]</t>
  </si>
  <si>
    <t>'Return'[TerritoryCode] ∞←1 'Territories'[Code]</t>
  </si>
  <si>
    <t>'Return'[WarehCode] ∞←1 'Warehouses'[Code]</t>
  </si>
  <si>
    <t>'ReturnedFunds'[ContractorCode] ∞←1 'Contractors'[Code]</t>
  </si>
  <si>
    <t>'ReturnedFunds'[Date] ∞←1 'DimDates'[DateNormal]</t>
  </si>
  <si>
    <t>'ReturnedFunds'[UnitCode] ∞←1 'Territories'[Code]</t>
  </si>
  <si>
    <t>'Sales'[AddressCode] ∞←1 'DeliveryAddresses'[Code]</t>
  </si>
  <si>
    <t>'Sales'[BrandCode] ∞←1 'Brands'[Code]</t>
  </si>
  <si>
    <t>'Sales'[ContractorCode] ∞←1 'Contractors'[Code]</t>
  </si>
  <si>
    <t>'Sales'[CorrectSPCode] ∞←1 'SalesPersonesExtended'[Code]</t>
  </si>
  <si>
    <t>'Sales'[dateNORMAL] ∞←1 'DimDates'[DateNormal]</t>
  </si>
  <si>
    <t>'Sales'[OrganizationCode] ∞←1 'Organizations'[Code]</t>
  </si>
  <si>
    <t>'Sales'[PaymentType] ∞←1 'DimPaymentType'[PaymentType]</t>
  </si>
  <si>
    <t>'Sales'[ProductCode] ∞←1 'Products'[Code]</t>
  </si>
  <si>
    <t>'Sales'[ProductCode] ∞←1 'ProductsExtended'[Code]</t>
  </si>
  <si>
    <t>'Sales'[SalesPersonCode] ∞←1 'SalesPersones'[Code]</t>
  </si>
  <si>
    <t>'Sales'[SalesPersonCode] ∞←1 'SalesPersonesExtended'[Code]</t>
  </si>
  <si>
    <t>'Sales'[TerritoryCode] ∞←1 'Territories'[Code]</t>
  </si>
  <si>
    <t>'Sales'[WarehouseCode] ∞↔1 'Warehouses'[Code]</t>
  </si>
  <si>
    <t>'SalesPersonesExtended'[Parent1_Code] ∞←1 'СВ_фото'[Code]</t>
  </si>
  <si>
    <t>SalesPlan</t>
  </si>
  <si>
    <t>'SalesPlan'[BrandCode] ∞←1 'Brands'[Code]</t>
  </si>
  <si>
    <t>'SalesPlan'[OrganizationCode] ∞←1 'Organizations'[Code]</t>
  </si>
  <si>
    <t>'SalesPlan'[TerritoryCode] ∞←1 'Territories'[Code]</t>
  </si>
  <si>
    <t>Sheet1</t>
  </si>
  <si>
    <t>'Sheet1'[ProductBrandCode] ∞↔1 'Brands'[Code]</t>
  </si>
  <si>
    <t>'Stocks'[Date] ∞←1 'DimDates'[DateNormal]</t>
  </si>
  <si>
    <t>'Stocks'[OrganizationCode] ∞←1 'Organizations'[Code]</t>
  </si>
  <si>
    <t>'Stocks'[ProductCode] ∞←1 'Products'[Code]</t>
  </si>
  <si>
    <t>'Stocks'[ProductCode] ∞←1 'ProductsExtended'[Code]</t>
  </si>
  <si>
    <t>'Stocks'[TerritoryCode] ∞←1 'Territories'[Code]</t>
  </si>
  <si>
    <t>'Stocks'[WarehousCode] ∞←1 'Warehouses'[Code]</t>
  </si>
  <si>
    <t>'Table'[Date] ∞←1 'DimDates'[DateNormal]</t>
  </si>
  <si>
    <t>'TC_EmployeeCostDetails'[Date] ∞←1 'DimDates'[DateNormal]</t>
  </si>
  <si>
    <t>'TC_EmployeeCostDetails'[EmployeeCostsId] ∞←1 'TC_EmployeeCosts'[Id]</t>
  </si>
  <si>
    <t>'TC_EmployeeCostDetails'[RouteId] ∞←1 'TC_Routes'[Id]</t>
  </si>
  <si>
    <t>'TC_EmployeeCostDetails'[TransportCycleId] ∞←1 'TC_TransportCycles'[Id]</t>
  </si>
  <si>
    <t>TC_EmployeeCosts</t>
  </si>
  <si>
    <t>'TC_EmployeeCosts'[EmployeeId] ∞←1 'TC_HR_Employee'[ID]</t>
  </si>
  <si>
    <t>'TC_EmployeeGasolineCosts'[DateNormal] ∞←1 'DimDates'[DateNormal]</t>
  </si>
  <si>
    <t>'TC_EmployeeGasolineCosts'[EmployeeId] ∞←1 'TC_HR_Employee'[ID]</t>
  </si>
  <si>
    <t>'TC_EmployeeGasolineCosts'[GasolineTypeId] ∞←1 'TC_GasolineTypes'[Id]</t>
  </si>
  <si>
    <t>'TC_GasolineBalanceOkkoCards'[Doc_ID] ∞←1 'TC_GasolineBalanceOkko'[Id]</t>
  </si>
  <si>
    <t>'TC_GasolineBalanceOkkoCards'[GasolineTypeIdDB] ∞←1 'TC_GasolineTypes'[Id]</t>
  </si>
  <si>
    <t>TC_GasolineCardsMovingLot</t>
  </si>
  <si>
    <t>'TC_GasolineCardsMovingLot'[Doc_ID] ∞←1 'TC_GasolineCardsMoving'[Id]</t>
  </si>
  <si>
    <t>TC_GasolineInput</t>
  </si>
  <si>
    <t>'TC_GasolineInput'[DocDateNormal] ∞←1 'DimDates'[DateNormal]</t>
  </si>
  <si>
    <t>TC_GasolineInputCards</t>
  </si>
  <si>
    <t>'TC_GasolineInputCards'[Doc_ID] ∞←1 'TC_GasolineInput'[Id]</t>
  </si>
  <si>
    <t>'TC_GasolineInputCards'[FuelCardOwner] ∞←1 'TC_HR_Employee'[ID]</t>
  </si>
  <si>
    <t>TC_GasolineInputPrices</t>
  </si>
  <si>
    <t>'TC_GasolineInputPrices'[Doc_ID] ∞←1 'TC_GasolineInput'[Id]</t>
  </si>
  <si>
    <t>'TC_GasolineInputPrices'[GasolineTypeId] ∞←1 'TC_GasolineTypes'[Id]</t>
  </si>
  <si>
    <t>TC_GasolineOutput</t>
  </si>
  <si>
    <t>'TC_GasolineOutput'[DocDate] ∞←1 'DimDates'[DateNormal]</t>
  </si>
  <si>
    <t>'TC_GasolineOutput'[FuelCardOwner] ∞←1 'TC_HR_Employee'[ID]</t>
  </si>
  <si>
    <t>'TC_GasolineOutput'[GasolineTypeId] ∞←1 'TC_GasolineTypes'[Id]</t>
  </si>
  <si>
    <t>TC_GasolineOutputLot</t>
  </si>
  <si>
    <t>'TC_GasolineOutputLot'[Doc_ID] ∞↔1 'TC_GasolineOutput'[Id]</t>
  </si>
  <si>
    <t>TC_HR_Position</t>
  </si>
  <si>
    <t>'TC_HR_Position'[PositionTypeId] ∞←1 'TC_HR_PositionType'[PositionType_Id]</t>
  </si>
  <si>
    <t>'TC_HR_Position'[SheetId] ∞←1 'TC_HR_Sheet'[Sheet_Id]</t>
  </si>
  <si>
    <t>TC_HR_Sheet</t>
  </si>
  <si>
    <t>'TC_HR_Sheet'[BussinesId] ∞←1 'TC_HR_Business'[Business_Id]</t>
  </si>
  <si>
    <t>TC_HR_WorkerPositionHistory</t>
  </si>
  <si>
    <t>'TC_HR_WorkerPositionHistory'[PositionId] ∞←1 'TC_HR_Position'[Position_Id]</t>
  </si>
  <si>
    <t>'TC_HR_WorkerPositionHistory'[WorkerId] ∞↔1 'TC_HR_Employee'[ID]</t>
  </si>
  <si>
    <t>'Territories'[Name_Region] ∞←1 'Regions'[Name_Region]</t>
  </si>
  <si>
    <t>TreeClassificationGood</t>
  </si>
  <si>
    <t>'TreeClassificationGood'[CategoryId] ∞←1 'TreeL3GoodCategory'[Category_Id]</t>
  </si>
  <si>
    <t>'TreeClassificationGood'[ClassId] ∞←1 'TreeL1GoodClass'[Class_Id]</t>
  </si>
  <si>
    <t>'TreeClassificationGood'[FamalyId] ∞←1 'TreeL4GoodFamaly'[Famaly_Id]</t>
  </si>
  <si>
    <t>'TreeClassificationGood'[GroupId] ∞←1 'TreeL2GoodGroup'[Group_Id]</t>
  </si>
  <si>
    <t>'TreeClassificationGood'[KindId] ∞←1 'TreeL5GoodKind'[Kind_Id]</t>
  </si>
  <si>
    <t>WarehouseAllSegments</t>
  </si>
  <si>
    <t>'WarehouseAllSegments'[WarehouseCode] ∞↔1 'Warehouses'[Code]</t>
  </si>
  <si>
    <t>'WarehouseAllSegments'[WarehouseSegmentCode] ∞←1 'WarehouseSegment'[Code]</t>
  </si>
  <si>
    <t>вітання</t>
  </si>
  <si>
    <t>'вітання'[дата ДН] ∞←1 'DimDates'[DateNormal]</t>
  </si>
  <si>
    <t>'Новини_BU_дляСвітлофора'[BU_Code] ∞↔1 'BU_Image'[BUCode]</t>
  </si>
  <si>
    <t>ОпераційнеПлануванняFood</t>
  </si>
  <si>
    <t>'ОпераційнеПлануванняFood'[BU_name] ∞←1 'BUs'[BU]</t>
  </si>
  <si>
    <t>'ОпераційнеПлануванняFood'[Code_brand] ∞←1 'Brands'[Code]</t>
  </si>
  <si>
    <t>'ОпераційнеПлануванняFood'[Date – Месяц] ∞←1 'DimDates'[DateNormal]</t>
  </si>
  <si>
    <t>'ОпераційнеПлануванняFood'[код_Organizations] ∞←1 'Organizations'[Code]</t>
  </si>
  <si>
    <t>'ОпераційнеПлануванняFood'[код_Territories] ∞←1 'Territories'[Code]</t>
  </si>
  <si>
    <t>'ОпераційнийПлан'[OrgCode] ∞←1 'Organizations'[Code]</t>
  </si>
  <si>
    <t>'ОпераційнийПлан'[RegionName] ∞←1 'Regions'[Name_Region]</t>
  </si>
  <si>
    <t>'ОпераційнийПлан'[Бренд] ∞←1 'ГрупиБрендівБертаПлюсЛьвів'[Бренд]</t>
  </si>
  <si>
    <t>ПланТА</t>
  </si>
  <si>
    <t>'ПланТА'[Code_brand] ∞←1 'Brands'[Code]</t>
  </si>
  <si>
    <t>'ПланТА'[Date – Месяц] ∞←1 'DimDates'[DateNormal]</t>
  </si>
  <si>
    <t>'ПланТА'[SalesPerson_code] ∞←1 'SalesPersonesExtended'[Code]</t>
  </si>
  <si>
    <t>'ПланТА'[код_Organizations] ∞←1 'Organizations'[Code]</t>
  </si>
  <si>
    <t>'ПланТА'[код_Territories] ∞←1 'Territories'[Code]</t>
  </si>
  <si>
    <t>ТА_фото</t>
  </si>
  <si>
    <t>'ТА_фото'[Code] ∞↔1 'SalesPersonesExtended'[Code]</t>
  </si>
  <si>
    <t>'b2c'[amount]</t>
  </si>
  <si>
    <t>'b2c'[bulkMeasureId]</t>
  </si>
  <si>
    <t>'b2c'[departmentId]</t>
  </si>
  <si>
    <t>'b2c'[employeeId]</t>
  </si>
  <si>
    <t>'b2c'[id]</t>
  </si>
  <si>
    <t>'b2c'[id1]</t>
  </si>
  <si>
    <t>'b2c'[id2]</t>
  </si>
  <si>
    <t>'b2c'[isSuperAdmin]</t>
  </si>
  <si>
    <t>'b2c'[locationId]</t>
  </si>
  <si>
    <t>'b2c'[measureId]</t>
  </si>
  <si>
    <t>'b2c'[orderId]</t>
  </si>
  <si>
    <t>'b2c'[productId]</t>
  </si>
  <si>
    <t>'b2c'[unitMeasureId]</t>
  </si>
  <si>
    <t>'b2c'[unitMeasureWeight]</t>
  </si>
  <si>
    <t>'b2c'[unitsInBulkMeasure]</t>
  </si>
  <si>
    <t>'b2c'[userId]</t>
  </si>
  <si>
    <t>'b2c'[userPrice]</t>
  </si>
  <si>
    <t>'b2c'[Сума]</t>
  </si>
  <si>
    <t>'Buffer'[Buffer]</t>
  </si>
  <si>
    <t>'ColoredStatistic'[Rate]</t>
  </si>
  <si>
    <t>'Debts'[DaysOfDelay]</t>
  </si>
  <si>
    <t>'Debts'[Debt]</t>
  </si>
  <si>
    <t>'DimDates'[DateNumber]</t>
  </si>
  <si>
    <t>'DimDates'[DayNumberOfQuarter]</t>
  </si>
  <si>
    <t>'DimDates'[DayNumberOfWeek]</t>
  </si>
  <si>
    <t>'DimDates'[DayNumberOfYear]</t>
  </si>
  <si>
    <t>'DimDates'[YearMonthNumber]</t>
  </si>
  <si>
    <t>'DimDates'[YearQuarterNumber]</t>
  </si>
  <si>
    <t>'FinData'[Sum]</t>
  </si>
  <si>
    <t>'IDD'[IDD]</t>
  </si>
  <si>
    <t>'IDD'[PB]</t>
  </si>
  <si>
    <t>'IDD'[Price]</t>
  </si>
  <si>
    <t>'MainSupplierPlan'[Sum]</t>
  </si>
  <si>
    <t>'Moving'[Count]</t>
  </si>
  <si>
    <t>'Moving'[CountEd]</t>
  </si>
  <si>
    <t>'Moving'[CountPal]</t>
  </si>
  <si>
    <t>'Moving'[WeightBrutto]</t>
  </si>
  <si>
    <t>'Moving'[WeightNetto]</t>
  </si>
  <si>
    <t>'Operational_Planning'[PlanSum]</t>
  </si>
  <si>
    <t>'Orders'[Sum]</t>
  </si>
  <si>
    <t>'Orders'[Volume]</t>
  </si>
  <si>
    <t>'OrdersToSuppliers'[Price]</t>
  </si>
  <si>
    <t>'OrdersToSuppliers'[Quantity]</t>
  </si>
  <si>
    <t>'OrdersToSuppliers'[Sum]</t>
  </si>
  <si>
    <t>'ParamTableSystemDistribution'[Sort]</t>
  </si>
  <si>
    <t>'PNL_plan'[Sum (VAT inc)]</t>
  </si>
  <si>
    <t>'PNL_plan'[Sum]</t>
  </si>
  <si>
    <t>'Price'[Price]</t>
  </si>
  <si>
    <t>'Procurement_planning'[Sum]</t>
  </si>
  <si>
    <t>'ProductsExtended'[ReportUnitCoefficient]</t>
  </si>
  <si>
    <t>'ProductsExtended'[ReportUnitVolume]</t>
  </si>
  <si>
    <t>'ProductsExtended'[ReportUnitVolumeBrutto]</t>
  </si>
  <si>
    <t>'ProductsExtended'[ReportUnitWeight]</t>
  </si>
  <si>
    <t>'ProductsExtended'[ReportUnitWeightBrutto]</t>
  </si>
  <si>
    <t>'ProductsExtended'[StorageUnitCoefficient]</t>
  </si>
  <si>
    <t>'ProductsExtended'[StorageUnitVolume]</t>
  </si>
  <si>
    <t>'ProductsExtended'[StorageUnitVolumeBrutto]</t>
  </si>
  <si>
    <t>'ProductsExtended'[StorageUnitWeight]</t>
  </si>
  <si>
    <t>'ProductsExtended'[StorageUnitWeightBrutto]</t>
  </si>
  <si>
    <t>'ReceiptsFromSuppliers'[Price]</t>
  </si>
  <si>
    <t>'ReceiptsFromSuppliers'[Quantity]</t>
  </si>
  <si>
    <t>'ReceiptsFromSuppliers'[Sum]</t>
  </si>
  <si>
    <t>'ReturnedFunds'[Sum]</t>
  </si>
  <si>
    <t>'ReturnedFunds'[Повернуті кошти]</t>
  </si>
  <si>
    <t>'Sales'[AmountWithoutDiscount]</t>
  </si>
  <si>
    <t>'Sales'[BasePrice]</t>
  </si>
  <si>
    <t>'Sales'[BaseSum]</t>
  </si>
  <si>
    <t>'Sales'[PercentAutoDiscount]</t>
  </si>
  <si>
    <t>'Sales'[PercentManualDiscount]</t>
  </si>
  <si>
    <t>'Sales'[SalesPrice]</t>
  </si>
  <si>
    <t>'Sales'[Sum]</t>
  </si>
  <si>
    <t>'Sales'[Сума автознижки, ГРН]</t>
  </si>
  <si>
    <t>'Sales'[Сума без знижки (від продажної ціни), грн з ПДВ]</t>
  </si>
  <si>
    <t>'Sales'[Сума ручної знижки, ГРН]</t>
  </si>
  <si>
    <t>'SalesPlan'[PlanSum]</t>
  </si>
  <si>
    <t>'Stocks'[BaseSum]</t>
  </si>
  <si>
    <t>'Stocks'[count]</t>
  </si>
  <si>
    <t>'Stocks'[StorageUnitWeight]</t>
  </si>
  <si>
    <t>'Stocks'[Вага,кг]</t>
  </si>
  <si>
    <t>'Table'[Повернення к-сть]</t>
  </si>
  <si>
    <t>'Table'[Сумма повернення]</t>
  </si>
  <si>
    <t>'Table'[Сумма]</t>
  </si>
  <si>
    <t>'TC_EmployeeCostDetails'[Amortization]</t>
  </si>
  <si>
    <t>'TC_EmployeeCostDetails'[GasolineAmortization]</t>
  </si>
  <si>
    <t>'TC_EmployeeCostDetails'[Km]</t>
  </si>
  <si>
    <t>'TC_EmployeeGasolineCosts'[Amortization]</t>
  </si>
  <si>
    <t>'TC_EmployeeGasolineCosts'[CompensatedGasoline]</t>
  </si>
  <si>
    <t>'TC_EmployeeGasolineCosts'[CompensatedMoney]</t>
  </si>
  <si>
    <t>'TC_EmployeeGasolineCosts'[GasolineFromEmployee]</t>
  </si>
  <si>
    <t>'TC_EmployeeGasolineCosts'[GasolineSpend]</t>
  </si>
  <si>
    <t>'TC_EmployeeGasolineCosts'[GasolineTicket]</t>
  </si>
  <si>
    <t>'TC_EmployeeGasolineCosts'[GasolineToEmployee]</t>
  </si>
  <si>
    <t>'TC_EmployeeGasolineCosts'[MoneyFromEmployee]</t>
  </si>
  <si>
    <t>'TC_EmployeeGasolineCosts'[MoneyToEmployee]</t>
  </si>
  <si>
    <t>'TC_EmployeeGasolineCosts'[Price]</t>
  </si>
  <si>
    <t>'TC_EmployeeGasolineCosts'[Sum]</t>
  </si>
  <si>
    <t>'TC_GasolineOutput'[FuelQuantity]</t>
  </si>
  <si>
    <t>'TC_GasolineOutputLot'[FuelQuantity]</t>
  </si>
  <si>
    <t>'TC_GasolineTypes'[Coefficient]</t>
  </si>
  <si>
    <t>'TC_Routes'[Km]</t>
  </si>
  <si>
    <t>'TC_TransportCycles'[Coefficient]</t>
  </si>
  <si>
    <t>'Новини_BU_дляСвітлофора'[BU_Code]</t>
  </si>
  <si>
    <t>'Новини_BU_дляСвітлофора'[№]</t>
  </si>
  <si>
    <t>'ОпераційнеПлануванняFood'[PlanSum]</t>
  </si>
  <si>
    <t>'ОпераційнийПлан'[План на місяць, тис#грн]</t>
  </si>
  <si>
    <t>'ОпераційнийПлан'[План по націнці, тис# грн#]</t>
  </si>
  <si>
    <t>'ПланТА'[PlanSum]</t>
  </si>
  <si>
    <t>CalculatedTable 1</t>
  </si>
  <si>
    <t>ColoredStatistic</t>
  </si>
  <si>
    <t>ColoredStatisticParameter</t>
  </si>
  <si>
    <t>DebtsLastYears</t>
  </si>
  <si>
    <t>DimPaymentType</t>
  </si>
  <si>
    <t>FinContractors</t>
  </si>
  <si>
    <t>GroupProducts</t>
  </si>
  <si>
    <t>MainSupplierPlan</t>
  </si>
  <si>
    <t>OrdersLastYears</t>
  </si>
  <si>
    <t>Parameter_SKU_Compartion_Type</t>
  </si>
  <si>
    <t>Query</t>
  </si>
  <si>
    <t>Parameter_SKU_Count</t>
  </si>
  <si>
    <t>Partition</t>
  </si>
  <si>
    <t>Аркуш1</t>
  </si>
  <si>
    <t>prez13 08</t>
  </si>
  <si>
    <t>PriceLastYears</t>
  </si>
  <si>
    <t>Products</t>
  </si>
  <si>
    <t>Projects</t>
  </si>
  <si>
    <t>SalesLastYears</t>
  </si>
  <si>
    <t>SalesPersones</t>
  </si>
  <si>
    <t>Sheet1 1</t>
  </si>
  <si>
    <t>Shop</t>
  </si>
  <si>
    <t>StocksLastYears</t>
  </si>
  <si>
    <t>TC_AutoBrands</t>
  </si>
  <si>
    <t>TC_AutoModels</t>
  </si>
  <si>
    <t>TC_GasolineBalance</t>
  </si>
  <si>
    <t>TC_GasolineBalanceOkko</t>
  </si>
  <si>
    <t>TC_GasolineCardsMoving</t>
  </si>
  <si>
    <t>TC_GasolineTypes</t>
  </si>
  <si>
    <t>TC_GasolineWriteOff</t>
  </si>
  <si>
    <t>TC_GasolineWriteOffLot</t>
  </si>
  <si>
    <t>TC_HR_Business</t>
  </si>
  <si>
    <t>TC_HR_Employee</t>
  </si>
  <si>
    <t>TC_HR_PositionType</t>
  </si>
  <si>
    <t>TC_Routes</t>
  </si>
  <si>
    <t>TC_TransportCycles</t>
  </si>
  <si>
    <t>TreeL1GoodClass</t>
  </si>
  <si>
    <t>TreeL2GoodGroup</t>
  </si>
  <si>
    <t>TreeL3GoodCategory</t>
  </si>
  <si>
    <t>TreeL4GoodFamaly</t>
  </si>
  <si>
    <t>TreeL5GoodKind</t>
  </si>
  <si>
    <t>Type_Of_Price</t>
  </si>
  <si>
    <t>TypeOfAdress</t>
  </si>
  <si>
    <t>WarehouseSegment</t>
  </si>
  <si>
    <t>WeekDayDateOfPayment</t>
  </si>
  <si>
    <t>Workers</t>
  </si>
  <si>
    <t>ZonaDistr</t>
  </si>
  <si>
    <t>ГрупиБрендівБертаПлюсЛьвів</t>
  </si>
  <si>
    <t>СВ_фото</t>
  </si>
  <si>
    <t>ТаблицяПараметрів</t>
  </si>
  <si>
    <t>фото</t>
  </si>
  <si>
    <t>'Sales'[Date]</t>
  </si>
  <si>
    <t>'Orders'[Date]</t>
  </si>
  <si>
    <t>'Sales'[DocDate]</t>
  </si>
  <si>
    <t>'Orders'[DateSales]</t>
  </si>
  <si>
    <t>'Debts'[DocNumber]</t>
  </si>
  <si>
    <t>'Sales'[DocNumber]</t>
  </si>
  <si>
    <t>'Orders'[NumberSales]</t>
  </si>
  <si>
    <t>'Orders'[DocNumber]</t>
  </si>
  <si>
    <t>'Sales'[Comment]</t>
  </si>
  <si>
    <t>'Sales'[PoS/Contractor]</t>
  </si>
  <si>
    <t>'Debts'[AgreementCode]</t>
  </si>
  <si>
    <t>'Sales'[AddressCode]</t>
  </si>
  <si>
    <t>'Debts'[AddressCode]</t>
  </si>
  <si>
    <t>'Sales'[ContractorCode]</t>
  </si>
  <si>
    <t>'Debts'[ContractorCode]</t>
  </si>
  <si>
    <t>'Orders'[AddressCode]</t>
  </si>
  <si>
    <t>'Orders'[ContractorCode]</t>
  </si>
  <si>
    <t>'Sales'[SalesPersonCode]</t>
  </si>
  <si>
    <t>'Sales'[CorrectSPCode]</t>
  </si>
  <si>
    <t>'Debts'[Date]</t>
  </si>
  <si>
    <t>'Debts'[DateOfpayment]</t>
  </si>
  <si>
    <t>'Sales'[dateNORMAL]</t>
  </si>
  <si>
    <t>'Orders'[DateNormal]</t>
  </si>
  <si>
    <t>'Sales'[ProductCode]</t>
  </si>
  <si>
    <t>'Stocks'[Date]</t>
  </si>
  <si>
    <t>'Debts'[ProlongedDebt]</t>
  </si>
  <si>
    <t>'Debts'[DocDate]</t>
  </si>
  <si>
    <t>'Stocks'[ProductCode]</t>
  </si>
  <si>
    <t>'Orders'[DOT]</t>
  </si>
  <si>
    <t>'Debts'[SalesPersonCode]</t>
  </si>
  <si>
    <t>'Price'[Code_Type_of_Price]</t>
  </si>
  <si>
    <t>'Debts'[DaysExpedited]</t>
  </si>
  <si>
    <t>'Sales'[WarehouseCode]</t>
  </si>
  <si>
    <t>'Sales'[MonthPart]</t>
  </si>
  <si>
    <t>'Orders'[ProductCode]</t>
  </si>
  <si>
    <t>'DeliveryAddresses'[Name]</t>
  </si>
  <si>
    <t>'Sales'[TerritoryCode]</t>
  </si>
  <si>
    <t>'TC_EmployeeCostDetails'[EmployeeCostsId]</t>
  </si>
  <si>
    <t>'TC_EmployeeCostDetails'[Id]</t>
  </si>
  <si>
    <t>'Debts'[WeekDayDateOfPayment]</t>
  </si>
  <si>
    <t>'DeliveryAddresses'[Code]</t>
  </si>
  <si>
    <t>'Sales'[BrandCode]</t>
  </si>
  <si>
    <t>'Stocks'[StorageUnit]</t>
  </si>
  <si>
    <t>'TC_EmployeeCosts'[Id]</t>
  </si>
  <si>
    <t>'Agreements'[Code]</t>
  </si>
  <si>
    <t>'Sales'[Volume]</t>
  </si>
  <si>
    <t>'Table'[Документ.Дата]</t>
  </si>
  <si>
    <t>'ReturnedFunds'[ContractorCode]</t>
  </si>
  <si>
    <t>'Contractors'[Code]</t>
  </si>
  <si>
    <t>'ReturnedFunds'[Date]</t>
  </si>
  <si>
    <t>'Sales'[QuarterPart]</t>
  </si>
  <si>
    <t>'Debts'[Overdue Days (period)]</t>
  </si>
  <si>
    <t>'OrdersToSuppliers'[Product]</t>
  </si>
  <si>
    <t>'Products'[Name]</t>
  </si>
  <si>
    <t>'Sales'[Weight]</t>
  </si>
  <si>
    <t>'TC_EmployeeCosts'[Modify1Date]</t>
  </si>
  <si>
    <t>'Table'[Документ.Номер]</t>
  </si>
  <si>
    <t>'ReceiptsFromSuppliers'[IncomingNumber]</t>
  </si>
  <si>
    <t>'Products'[Code]</t>
  </si>
  <si>
    <t>'Contractors'[Name]</t>
  </si>
  <si>
    <t>'ReceiptsFromSuppliers'[InvoiceNumber]</t>
  </si>
  <si>
    <t>'TC_GasolineOutput'[DocDat]</t>
  </si>
  <si>
    <t>'OrdersToSuppliers'[ProductCode]</t>
  </si>
  <si>
    <t>'TC_EmployeeCostDetails'[RouteText]</t>
  </si>
  <si>
    <t>'Sales'[PaymentType]</t>
  </si>
  <si>
    <t>'Debts'[Критична ДЗ]</t>
  </si>
  <si>
    <t>'DeliveryAddresses'[ContractorCode]</t>
  </si>
  <si>
    <t>'Price'[SKU_Code]</t>
  </si>
  <si>
    <t>'Buffer'[Date]</t>
  </si>
  <si>
    <t>'OrdersToSuppliers'[Number]</t>
  </si>
  <si>
    <t>'Agreements'[ClientCode]</t>
  </si>
  <si>
    <t>'ReceiptsFromSuppliers'[Product]</t>
  </si>
  <si>
    <t>'TC_EmployeeCostDetails'[Date]</t>
  </si>
  <si>
    <t>'ReceiptsFromSuppliers'[Number]</t>
  </si>
  <si>
    <t>'Table'[Документ.Адрес доставки]</t>
  </si>
  <si>
    <t>'TC_EmployeeCostDetails'[RouteId]</t>
  </si>
  <si>
    <t>'DeliveryAddresses'[Width]</t>
  </si>
  <si>
    <t>'ProductsExtended'[FullName]</t>
  </si>
  <si>
    <t>'ProductsExtended'[Name]</t>
  </si>
  <si>
    <t>'Orders'[DOT_norma]</t>
  </si>
  <si>
    <t>'ReceiptsFromSuppliers'[OrderToSuppliersNumber]</t>
  </si>
  <si>
    <t>'ReceiptsFromSuppliers'[ProductCode]</t>
  </si>
  <si>
    <t>'ProductsExtended'[ParentName]</t>
  </si>
  <si>
    <t>'Sales'[OrganizationCode]</t>
  </si>
  <si>
    <t>'TC_GasolineOutputLot'[Doc_ID]</t>
  </si>
  <si>
    <t>'TC_GasolineOutput'[Id]</t>
  </si>
  <si>
    <t>'TC_HR_WorkerPositionHistory'[StartDate]</t>
  </si>
  <si>
    <t>'Contractors'[Comment]</t>
  </si>
  <si>
    <t>'TC_HR_WorkerPositionHistory'[ModifyDate]</t>
  </si>
  <si>
    <t>'OrdersToSuppliers'[DateOfPayment]</t>
  </si>
  <si>
    <t>'OrdersToSuppliers'[Date]</t>
  </si>
  <si>
    <t>'TC_HR_WorkerPositionHistory'[EndDate]</t>
  </si>
  <si>
    <t>'TC_HR_Employee'[FullName]</t>
  </si>
  <si>
    <t>'Stocks'[WarehousCode]</t>
  </si>
  <si>
    <t>'Table'[Документ.Контрагент]</t>
  </si>
  <si>
    <t>'DeliveryAddresses'[Length]</t>
  </si>
  <si>
    <t>'ProductsExtended'[Code]</t>
  </si>
  <si>
    <t>'ReceiptsFromSuppliers'[IncomingDate]</t>
  </si>
  <si>
    <t>'ProductsExtended'[ParentCode]</t>
  </si>
  <si>
    <t>'ReceiptsFromSuppliers'[Date]</t>
  </si>
  <si>
    <t>'ReceiptsFromSuppliers'[OrderToSuppliersDate]</t>
  </si>
  <si>
    <t>'TC_GasolineBalanceOkkoCards'[Id]</t>
  </si>
  <si>
    <t>'Анкета'[Фактический Адрес ТТ]</t>
  </si>
  <si>
    <t>'TC_Routes'[Id]</t>
  </si>
  <si>
    <t>'Plan'[PlanSum]</t>
  </si>
  <si>
    <t>'TC_HR_WorkerPositionHistory'[WorkerId]</t>
  </si>
  <si>
    <t>'TC_HR_Employee'[ID]</t>
  </si>
  <si>
    <t>'Debts'[Безнадійна ДЗ]</t>
  </si>
  <si>
    <t>'Table'[Номенклатура]</t>
  </si>
  <si>
    <t>'TC_HR_Position'[ModifyDate]</t>
  </si>
  <si>
    <t>'TC_HR_Position'[Comment]</t>
  </si>
  <si>
    <t>'Debts'[TerritoryCode]</t>
  </si>
  <si>
    <t>'TC_EmployeeCosts'[Modify2Date]</t>
  </si>
  <si>
    <t>'TC_EmployeeCostDetails'[EndSpeedometer]</t>
  </si>
  <si>
    <t>'Orders'[BrandCode]</t>
  </si>
  <si>
    <t>'TC_EmployeeCostDetails'[StartSpeedometer]</t>
  </si>
  <si>
    <t>'Business_Units'[Product_Code]</t>
  </si>
  <si>
    <t>'Анкета'[Название ТТ]</t>
  </si>
  <si>
    <t>'TC_HR_Employee'[STFaml]</t>
  </si>
  <si>
    <t>'Анкета'[Адрес ТТ]</t>
  </si>
  <si>
    <t>'Анкета'[Внешний код ТТ]</t>
  </si>
  <si>
    <t>'TC_HR_WorkerPositionHistory'[PositionId]</t>
  </si>
  <si>
    <t>'TC_HR_Position'[Position_Id]</t>
  </si>
  <si>
    <t>'Sales'[YearPart]</t>
  </si>
  <si>
    <t>'TC_GasolineOutputLot'[Id]</t>
  </si>
  <si>
    <t>'TC_Routes'[ModifyDate]</t>
  </si>
  <si>
    <t>'Price'[Date]</t>
  </si>
  <si>
    <t>'TC_EmployeeCosts'[EmployeeId]</t>
  </si>
  <si>
    <t>'TC_EmployeeCosts'[StartDate]</t>
  </si>
  <si>
    <t>'TC_EmployeeCosts'[EndDate]</t>
  </si>
  <si>
    <t>'TC_EmployeeGasolineCosts'[Id]</t>
  </si>
  <si>
    <t>'Buffer'[SkuCode]</t>
  </si>
  <si>
    <t>'TC_EmployeeGasolineCosts'[FZP_Nom]</t>
  </si>
  <si>
    <t>'TC_Routes'[Name]</t>
  </si>
  <si>
    <t>'Table'[Документ.Торговый агент]</t>
  </si>
  <si>
    <t>'SalesPersones'[Name]</t>
  </si>
  <si>
    <t>'TC_GasolineBalanceOkkoCards'[FuelQuantity]</t>
  </si>
  <si>
    <t>'Table'[Date]</t>
  </si>
  <si>
    <t>'IDD'[SkuCode]</t>
  </si>
  <si>
    <t>'Debts'[OrganizationCode]</t>
  </si>
  <si>
    <t>'IDD'[Date]</t>
  </si>
  <si>
    <t>'TC_HR_Employee'[GUID1C]</t>
  </si>
  <si>
    <t>'Table'[Экспедитор]</t>
  </si>
  <si>
    <t>'Orders'[OrganizationCode]</t>
  </si>
  <si>
    <t>'Products'[ProductGroupCode]</t>
  </si>
  <si>
    <t>'SalesPersonesExtended'[Name]</t>
  </si>
  <si>
    <t>'Stocks'[TerritoryCode]</t>
  </si>
  <si>
    <t>'DimDates'[DateNormal]</t>
  </si>
  <si>
    <t>'TC_EmployeeGasolineCosts'[EmployeeId]</t>
  </si>
  <si>
    <t>'SalesPersones'[Code]</t>
  </si>
  <si>
    <t>'Agreements'[Name]</t>
  </si>
  <si>
    <t>'TC_GasolineBalanceOkkoCards'[Doc_ID]</t>
  </si>
  <si>
    <t>'TC_GasolineOutputLot'[GasolineInputID]</t>
  </si>
  <si>
    <t>'ReturnedFunds'[TACode]</t>
  </si>
  <si>
    <t>'TreeClassificationGood'[GoodId]</t>
  </si>
  <si>
    <t>'TreeClassificationGood'[IdTree]</t>
  </si>
  <si>
    <t>'Products'[ProductGroupName]</t>
  </si>
  <si>
    <t>'Operational_Planning'[SalesPersonesCode]</t>
  </si>
  <si>
    <t>'Operational_Planning'[Date]</t>
  </si>
  <si>
    <t>'Debts'[DaysOfDelayCurrent]</t>
  </si>
  <si>
    <t>'TC_EmployeeGasolineCosts'[WorkPositionId]</t>
  </si>
  <si>
    <t>'Operational_Planning'[BrandsCode]</t>
  </si>
  <si>
    <t>'Warehouses'[Name]</t>
  </si>
  <si>
    <t>'SalesPersonesExtended'[Code]</t>
  </si>
  <si>
    <t>'SalesPersonesExtended'[Code2]</t>
  </si>
  <si>
    <t>'ProductsExtended'[Parent1]</t>
  </si>
  <si>
    <t>'DimDates'[OffsetDateName]</t>
  </si>
  <si>
    <t>'OrdersToSuppliers'[Warehouse]</t>
  </si>
  <si>
    <t>'TC_GasolineOutput'[DocDate]</t>
  </si>
  <si>
    <t>'Table'[Номер строки]</t>
  </si>
  <si>
    <t>'OrdersToSuppliers'[WarehouseCode]</t>
  </si>
  <si>
    <t>'TC_HR_Sheet'[SheetName]</t>
  </si>
  <si>
    <t>'TC_Routes'[WorkPositionId]</t>
  </si>
  <si>
    <t>'TreeL5GoodKind'[KindName]</t>
  </si>
  <si>
    <t>'вітання'[дата ДН]</t>
  </si>
  <si>
    <t>'Warehouses'[Code]</t>
  </si>
  <si>
    <t>'Table'[Причина]</t>
  </si>
  <si>
    <t>'Анкета'[Торговий представник]</t>
  </si>
  <si>
    <t>'TC_GasolineOutput'[FuelCardNumber]</t>
  </si>
  <si>
    <t>'TC_GasolineBalanceOkkoCards'[FuelCardNumber]</t>
  </si>
  <si>
    <t>'TC_GasolineBalance'[ID]</t>
  </si>
  <si>
    <t>'TC_GasolineCardsMoving'[Modify]</t>
  </si>
  <si>
    <t>'TC_HR_WorkerPositionHistory'[StartDateNormal]</t>
  </si>
  <si>
    <t>'ProductsExtended'[Parent2]</t>
  </si>
  <si>
    <t>'TreeClassificationGood'[KindId]</t>
  </si>
  <si>
    <t>'ReceiptsFromSuppliers'[Сreator]</t>
  </si>
  <si>
    <t>'TC_GasolineInputCards'[Id]</t>
  </si>
  <si>
    <t>'TC_GasolineOutput'[FuelCardOwner]</t>
  </si>
  <si>
    <t>'OrdersToSuppliers'[Department]</t>
  </si>
  <si>
    <t>'OrdersToSuppliers'[DepartmentCode]</t>
  </si>
  <si>
    <t>'TC_GasolineOutput'[AdrAZS]</t>
  </si>
  <si>
    <t>'TC_HR_Position'[SheetId]</t>
  </si>
  <si>
    <t>'ReceiptsFromSuppliers'[ContractCode]</t>
  </si>
  <si>
    <t>'Table'[Основной поставщик]</t>
  </si>
  <si>
    <t>'OrdersToSuppliers'[DateOfArrival]</t>
  </si>
  <si>
    <t>'TC_GasolineOutput'[IDSpP]</t>
  </si>
  <si>
    <t>'ProductsExtended'[Parent3]</t>
  </si>
  <si>
    <t>'TC_HR_WorkerPositionHistory'[EndDateNormal]</t>
  </si>
  <si>
    <t>'TC_HR_Employee'[STName]</t>
  </si>
  <si>
    <t>'TC_GasolineBalance'[GasolineInputID]</t>
  </si>
  <si>
    <t>'ReceiptsFromSuppliers'[Warehouse]</t>
  </si>
  <si>
    <t>'ReceiptsFromSuppliers'[Contractor]</t>
  </si>
  <si>
    <t>'ReceiptsFromSuppliers'[Shipper]</t>
  </si>
  <si>
    <t>'ProductsExtended'[ProductBrandCode]</t>
  </si>
  <si>
    <t>'OrdersToSuppliers'[Сreator]</t>
  </si>
  <si>
    <t>'ProductsExtended'[ProductBrandName]</t>
  </si>
  <si>
    <t>'TC_HR_Sheet'[Sheet_Id]</t>
  </si>
  <si>
    <t>'TC_GasolineBalanceOkkoCards'[FuelCardOwner]</t>
  </si>
  <si>
    <t>'OrdersToSuppliers'[ContractCode]</t>
  </si>
  <si>
    <t>'TreeL5GoodKind'[Kind_Id]</t>
  </si>
  <si>
    <t>'TC_HR_Employee'[STOtchs]</t>
  </si>
  <si>
    <t>'TC_GasolineCardsMoving'[DocDat]</t>
  </si>
  <si>
    <t>'ReceiptsFromSuppliers'[WarehouseCode]</t>
  </si>
  <si>
    <t>'TC_GasolineBalance'[FuelCardNumber]</t>
  </si>
  <si>
    <t>'Table'[Документ.Подразделение]</t>
  </si>
  <si>
    <t>'TC_GasolineInputCards'[FuelCardNumber]</t>
  </si>
  <si>
    <t>'ReceiptsFromSuppliers'[ContractorCode]</t>
  </si>
  <si>
    <t>'TC_GasolineCardsMovingLot'[Doc_ID]</t>
  </si>
  <si>
    <t>'OrdersToSuppliers'[Contractor]</t>
  </si>
  <si>
    <t>'TC_GasolineCardsMoving'[Id]</t>
  </si>
  <si>
    <t>'TC_Routes'[ApplyChangesDate]</t>
  </si>
  <si>
    <t>'TC_EmployeeGasolineCosts'[DateNormal]</t>
  </si>
  <si>
    <t>'ProductsExtended'[MainSupplierName]</t>
  </si>
  <si>
    <t>'TC_EmployeeGasolineCosts'[Date]</t>
  </si>
  <si>
    <t>'ProductsExtended'[ProductGroup]</t>
  </si>
  <si>
    <t>'ColoredStatisticParameter'[ColoredStatisticParameter]</t>
  </si>
  <si>
    <t>'OrdersToSuppliers'[ContractorCode]</t>
  </si>
  <si>
    <t>'ProductsExtended'[MainSupplierCode]</t>
  </si>
  <si>
    <t>'ProductsExtended'[Nomenclature Group]</t>
  </si>
  <si>
    <t>'Products'[BrandCode]</t>
  </si>
  <si>
    <t>'TC_GasolineOutput'[IDTpVidom]</t>
  </si>
  <si>
    <t>'TC_GasolineInputCards'[FuelCardOwner]</t>
  </si>
  <si>
    <t>'Products'[BrandName]</t>
  </si>
  <si>
    <t>'TreeL4GoodFamaly'[FamalyName]</t>
  </si>
  <si>
    <t>'Contractors'[Parent]</t>
  </si>
  <si>
    <t>'Table'[Коментарий логиста]</t>
  </si>
  <si>
    <t>'TC_GasolineBalance'[FuelQuantity]</t>
  </si>
  <si>
    <t>'TC_GasolineCardsMoving'[FuelCardNumTag]</t>
  </si>
  <si>
    <t>'ProductsExtended'[Parent4]</t>
  </si>
  <si>
    <t>'DeliveryAddresses'[ZonaCode]</t>
  </si>
  <si>
    <t>'ReceiptsFromSuppliers'[Department]</t>
  </si>
  <si>
    <t>'TC_HR_PositionType'[PositionTypeName]</t>
  </si>
  <si>
    <t>'ReceiptsFromSuppliers'[DepartmentCode]</t>
  </si>
  <si>
    <t>'ТА_фото'[лінк]</t>
  </si>
  <si>
    <t>'Plan'[Code_brand]</t>
  </si>
  <si>
    <t>'Plan'["Brands"(Name)]</t>
  </si>
  <si>
    <t>'TC_HR_PositionType'[PositionTypeNameFull]</t>
  </si>
  <si>
    <t>'Brands'[Code]</t>
  </si>
  <si>
    <t>'TC_EmployeeCosts'[Modifier1Id]</t>
  </si>
  <si>
    <t>'TC_GasolineCardsMoving'[FuelCardNumSou]</t>
  </si>
  <si>
    <t>'Products'[ProducerName]</t>
  </si>
  <si>
    <t>'Brands'[Name]</t>
  </si>
  <si>
    <t>'b2c'[name]</t>
  </si>
  <si>
    <t>'ReceiptsFromSuppliers'[Contract]</t>
  </si>
  <si>
    <t>'Shop'[Name]</t>
  </si>
  <si>
    <t>'Sheet1'[Image]</t>
  </si>
  <si>
    <t>'TC_GasolineInputCards'[IDSpP]</t>
  </si>
  <si>
    <t>'DeliveryAddresses'[TypeCode]</t>
  </si>
  <si>
    <t>'MainSupplier'[MainSupplierName]</t>
  </si>
  <si>
    <t>'Moving'[DocNumber]</t>
  </si>
  <si>
    <t>'Products'[ProducerCode]</t>
  </si>
  <si>
    <t>'ТА_фото'[Name]</t>
  </si>
  <si>
    <t>'TC_AutoModels'[Name]</t>
  </si>
  <si>
    <t>'ProductsExtended'[PriceGroup]</t>
  </si>
  <si>
    <t>'SalesPersones'[Parent]</t>
  </si>
  <si>
    <t>'TreeClassificationGood'[FamalyId]</t>
  </si>
  <si>
    <t>'OrdersToSuppliers'[Contract]</t>
  </si>
  <si>
    <t>'SalesPlan'[BrandCode]</t>
  </si>
  <si>
    <t>'ОпераційнеПлануванняFood'[Code_brand]</t>
  </si>
  <si>
    <t>'ОпераційнеПлануванняFood'["Brands"(Name)]</t>
  </si>
  <si>
    <t>'SalesPersonesExtended'[Parent1]</t>
  </si>
  <si>
    <t>'Type_Of_Price'[Name]</t>
  </si>
  <si>
    <t>'ProductsExtended'[ProductCategory]</t>
  </si>
  <si>
    <t>'Stocks'[OrganizationCode]</t>
  </si>
  <si>
    <t>'MainSupplier'[MainSupplierCode]</t>
  </si>
  <si>
    <t>'TC_EmployeeCostDetails'[Comment]</t>
  </si>
  <si>
    <t>'TreeL4GoodFamaly'[Famaly_Id]</t>
  </si>
  <si>
    <t>'b2c'[ProductCode]</t>
  </si>
  <si>
    <t>'WarehouseAllSegments'[WarehouseName]</t>
  </si>
  <si>
    <t>'IDD'[WarehouseSegmentCode ]</t>
  </si>
  <si>
    <t>'Type_Of_Price'[Code]</t>
  </si>
  <si>
    <t>'TreeL3GoodCategory'[CategoryName]</t>
  </si>
  <si>
    <t>'TC_GasolineBalanceOkko'[Modify]</t>
  </si>
  <si>
    <t>'TC_HR_Sheet'[LastTimesheetDate]</t>
  </si>
  <si>
    <t>'TC_GasolineBalanceOkko'[DocDat]</t>
  </si>
  <si>
    <t>'Новини_BU_дляСвітлофора'[Новина]</t>
  </si>
  <si>
    <t>'ProductsExtended'[Parent5]</t>
  </si>
  <si>
    <t>'TypeOfAdress'[Name]</t>
  </si>
  <si>
    <t>'PNL_plan'[Statya_Name]</t>
  </si>
  <si>
    <t>'ТА_фото'[Code]</t>
  </si>
  <si>
    <t>'SalesPersonesExtended'[Parent2_Code]</t>
  </si>
  <si>
    <t>'Sheet1'[ProductBrandCode]</t>
  </si>
  <si>
    <t>'FinData'[TerritoryCode]</t>
  </si>
  <si>
    <t>'Plan'[код_Territories]</t>
  </si>
  <si>
    <t>'Plan'["Territories"(Name)]</t>
  </si>
  <si>
    <t>'ReceiptsFromSuppliers'[Receiver]</t>
  </si>
  <si>
    <t>'Brands'[ParentName]</t>
  </si>
  <si>
    <t>'Sheet1'[ProductBrandName]</t>
  </si>
  <si>
    <t>'Shop'[SmallName]</t>
  </si>
  <si>
    <t>'Moving'[WarehCodeP]</t>
  </si>
  <si>
    <t>'PNL_plan'[Brand]</t>
  </si>
  <si>
    <t>'Moving'[Date]</t>
  </si>
  <si>
    <t>'Table'[Документ.Организация]</t>
  </si>
  <si>
    <t>'WarehouseAllSegments'[WarehouseCode]</t>
  </si>
  <si>
    <t>'Plan'[Date – Месяц]</t>
  </si>
  <si>
    <t>'Анкета'[Вопрос]</t>
  </si>
  <si>
    <t>'СВ_фото'[лінк]</t>
  </si>
  <si>
    <t>'Operational_Planning'[виключаю Фер з берти по ТА]</t>
  </si>
  <si>
    <t>'SalesPlan'[Date]</t>
  </si>
  <si>
    <t>'Operational_Planning'[TerritoriesCode]</t>
  </si>
  <si>
    <t>'FinData'[Calculated Column 1]</t>
  </si>
  <si>
    <t>'Moving'[WarehCodeO]</t>
  </si>
  <si>
    <t>'Contractors'[Parent2]</t>
  </si>
  <si>
    <t>'Table'[Количество]</t>
  </si>
  <si>
    <t>'MainSupplierPlan'[MainSupplierName]</t>
  </si>
  <si>
    <t>'FinStatyaZatrat'[Name]</t>
  </si>
  <si>
    <t>'Debts'[PaymentType]</t>
  </si>
  <si>
    <t>'ReceiptsFromSuppliers'[Organization]</t>
  </si>
  <si>
    <t>'ОпераційнийПлан'[Бренд]</t>
  </si>
  <si>
    <t>'SalesPlan'[TerritoryCode]</t>
  </si>
  <si>
    <t>'ProductsExtended'[Group]</t>
  </si>
  <si>
    <t>'TypeOfAdress'[Code]</t>
  </si>
  <si>
    <t>'ProductsExtended'[StorageUnit]</t>
  </si>
  <si>
    <t>'ОпераційнийПлан'[BrandName]</t>
  </si>
  <si>
    <t>'MainSupplierPlan'[MainSupplierCode]</t>
  </si>
  <si>
    <t>'ReceiptsFromSuppliers'[ContractorBuyer]</t>
  </si>
  <si>
    <t>'DeliveryAddresses'[adCanal]</t>
  </si>
  <si>
    <t>'OrdersToSuppliers'[Organization]</t>
  </si>
  <si>
    <t>'FinData'[StatyaCode]</t>
  </si>
  <si>
    <t>'Workers'[Name]</t>
  </si>
  <si>
    <t>'Анкета'[Дата]</t>
  </si>
  <si>
    <t>'ОпераційнийПлан'[MainSupplierName]</t>
  </si>
  <si>
    <t>'ZonaDistr'[Code]</t>
  </si>
  <si>
    <t>'СВ_фото'[СВ]</t>
  </si>
  <si>
    <t>'DimDates'[Month]</t>
  </si>
  <si>
    <t>'ZonaDistr'[Name]</t>
  </si>
  <si>
    <t>'ReceiptsFromSuppliers'[OrganizationCode]</t>
  </si>
  <si>
    <t>'DimDates'[MonthName]</t>
  </si>
  <si>
    <t>'OrdersToSuppliers'[ContractorBuyer]</t>
  </si>
  <si>
    <t>'ProductsExtended'[Active]</t>
  </si>
  <si>
    <t>'b2c'[email]</t>
  </si>
  <si>
    <t>'Анкета'[Ответ]</t>
  </si>
  <si>
    <t>'Анкета'[Відповідь (так,ні)]</t>
  </si>
  <si>
    <t>'Sheet1 1'[ImageBU]</t>
  </si>
  <si>
    <t>'BU_Image'[ImageBU]</t>
  </si>
  <si>
    <t>'FinStatyaZatrat'[Code]</t>
  </si>
  <si>
    <t>'TC_AutoBrands'[Name]</t>
  </si>
  <si>
    <t>'ProductsExtended'[GroupCode]</t>
  </si>
  <si>
    <t>'OrdersToSuppliers'[Unit]</t>
  </si>
  <si>
    <t>'ОпераційнеПлануванняFood'[код_Territories]</t>
  </si>
  <si>
    <t>'TreeL2GoodGroup'[GroupName]</t>
  </si>
  <si>
    <t>'ОпераційнеПлануванняFood'["Territories"(Name)]</t>
  </si>
  <si>
    <t>'TC_GasolineInputCards'[IDTpVidom]</t>
  </si>
  <si>
    <t>'DimDates'[DayName]</t>
  </si>
  <si>
    <t>'b2c'[UserFullName]</t>
  </si>
  <si>
    <t>'FinData'[ContractorCode]</t>
  </si>
  <si>
    <t>'DimDates'[DayShortName]</t>
  </si>
  <si>
    <t>'SalesPersonesExtended'[Parent2]</t>
  </si>
  <si>
    <t>'Procurement_planning'[DocNumber]</t>
  </si>
  <si>
    <t>'WarehouseAllSegments'[WarehouseSegmentName]</t>
  </si>
  <si>
    <t>'GroupProducts'[Name]</t>
  </si>
  <si>
    <t>'OrdersToSuppliers'[AccountCash]</t>
  </si>
  <si>
    <t>'ProductsExtended'[BU_дляСвітлофора]</t>
  </si>
  <si>
    <t>'OrdersToSuppliers'[OrganizationCode]</t>
  </si>
  <si>
    <t>'prez13 08'[address]</t>
  </si>
  <si>
    <t>'СВ_фото'[Code]</t>
  </si>
  <si>
    <t>'Анкета'[Область]</t>
  </si>
  <si>
    <t>'ProductsExtended'[ReportUnit]</t>
  </si>
  <si>
    <t>'Workers'[Code]</t>
  </si>
  <si>
    <t>'WarehouseSegment'[Name]</t>
  </si>
  <si>
    <t>'SalesPersonesExtended'[Parent1_Code]</t>
  </si>
  <si>
    <t>'Contractors'[Parent3]</t>
  </si>
  <si>
    <t>'Operational_Planning'[GroupsCode]</t>
  </si>
  <si>
    <t>'вітання'[Вітання_3]</t>
  </si>
  <si>
    <t>'b2c'[lastName]</t>
  </si>
  <si>
    <t>'вітання'[Фото]</t>
  </si>
  <si>
    <t>'фото'[Фото]</t>
  </si>
  <si>
    <t>'DimDates'[MarsPeriod]</t>
  </si>
  <si>
    <t>'WarehouseAllSegments'[WarehouseSegmentCode]</t>
  </si>
  <si>
    <t>'GroupProducts'[Code]</t>
  </si>
  <si>
    <t>'Territories'[Code]</t>
  </si>
  <si>
    <t>'ReceiptsFromSuppliers'[PaymentType]</t>
  </si>
  <si>
    <t>'b2c'[firstName]</t>
  </si>
  <si>
    <t>'Buffer'[WarehouseSegmentCode ]</t>
  </si>
  <si>
    <t>'PNL_plan'[Name_Territory]</t>
  </si>
  <si>
    <t>'Territories'[Name]</t>
  </si>
  <si>
    <t>'ProductsExtended'[Promotional]</t>
  </si>
  <si>
    <t>'DimDates'[FerreroPeriod]</t>
  </si>
  <si>
    <t>'WarehouseSegment'[Code]</t>
  </si>
  <si>
    <t>'ГрупиБрендівБертаПлюсЛьвів'[Бренд]</t>
  </si>
  <si>
    <t>'ReturnedFunds'[UnitCode]</t>
  </si>
  <si>
    <t>'ПланТА'[SalesPerson_Name]</t>
  </si>
  <si>
    <t>'FinTeritori'[Code]</t>
  </si>
  <si>
    <t>'ОпераційнийПлан'[КодВиробника]</t>
  </si>
  <si>
    <t>'Warehouses'[WarehouseSegmentCode]</t>
  </si>
  <si>
    <t>'TypeOfAdress'[Canal]</t>
  </si>
  <si>
    <t>'FinTeritori'[Name]</t>
  </si>
  <si>
    <t>'ReceiptsFromSuppliers'[Unit]</t>
  </si>
  <si>
    <t>'Moving'[TerritoryCode]</t>
  </si>
  <si>
    <t>'Warehouses'[Characteristic]</t>
  </si>
  <si>
    <t>'Organizations'[Name]</t>
  </si>
  <si>
    <t>'OrdersToSuppliers'[PaymentType]</t>
  </si>
  <si>
    <t>'ProductsExtended'[BU]</t>
  </si>
  <si>
    <t>'ProductsExtended'[Delisting]</t>
  </si>
  <si>
    <t>'DimDates'[WorkingDays]</t>
  </si>
  <si>
    <t>'FinTeritori'[DepCode]</t>
  </si>
  <si>
    <t>'Operational_Planning'[OrganizationsCode]</t>
  </si>
  <si>
    <t>'SalesPersonesExtended'[Parent3]</t>
  </si>
  <si>
    <t>'Territories'[Name_Region]</t>
  </si>
  <si>
    <t>'Regions'[Name_Region]</t>
  </si>
  <si>
    <t>'ОпераційнеПлануванняFood'[BU_codeдляСвітлофора]</t>
  </si>
  <si>
    <t>'Plan'["Organizations"(Name)]</t>
  </si>
  <si>
    <t>'ПланТА'[SalesPerson_code]</t>
  </si>
  <si>
    <t>'Agreements'[PaymentType]</t>
  </si>
  <si>
    <t>'PNL_plan'[BU_kod]</t>
  </si>
  <si>
    <t>'SalesPersonesExtended'[Parent3_Code]</t>
  </si>
  <si>
    <t>'Contractors'[Parent4]</t>
  </si>
  <si>
    <t>'Новини_BU_дляСвітлофора'[Bucode]</t>
  </si>
  <si>
    <t>'ОпераційнеПлануванняFood'[BU_дляСвітлофора]</t>
  </si>
  <si>
    <t>'Sheet1 1'[BUCode]</t>
  </si>
  <si>
    <t>'PNL_plan'[BU]</t>
  </si>
  <si>
    <t>'Organizations'[Code]</t>
  </si>
  <si>
    <t>'BU_Image'[BUCode]</t>
  </si>
  <si>
    <t>'Plan'[BU_codeдляСвітлофора]</t>
  </si>
  <si>
    <t>'Procurement_planning'[ProjectCode]</t>
  </si>
  <si>
    <t>'ОпераційнеПлануванняFood'["Organizations"(Name)]</t>
  </si>
  <si>
    <t>'TreeL1GoodClass'[ClassName]</t>
  </si>
  <si>
    <t>'OrdersToSuppliers'[OrderStatus]</t>
  </si>
  <si>
    <t>'Projects'[Code]</t>
  </si>
  <si>
    <t>'Plan'[код_Organizations]</t>
  </si>
  <si>
    <t>'Contractors'[Direction_of_business]</t>
  </si>
  <si>
    <t>'TC_HR_Business'[Name]</t>
  </si>
  <si>
    <t>'Новини_BU_дляСвітлофора'[BU]</t>
  </si>
  <si>
    <t>'ОпераційнийПлан'[RegionName]</t>
  </si>
  <si>
    <t>'Plan'[BU_дляСвітлофора]</t>
  </si>
  <si>
    <t>'Projects'[Name]</t>
  </si>
  <si>
    <t>'SalesPlan'[OrganizationCode]</t>
  </si>
  <si>
    <t>'Sheet1 1'[BU]</t>
  </si>
  <si>
    <t>'BU_Image'[BU]</t>
  </si>
  <si>
    <t>'Moving'[OrgCode]</t>
  </si>
  <si>
    <t>'WeekDayDateOfPayment'[WeekName]</t>
  </si>
  <si>
    <t>'BUsдляСвітлофора'[BU_Code_textformated]</t>
  </si>
  <si>
    <t>'Business_Units'[Code]</t>
  </si>
  <si>
    <t>'Procurement_planning'[UnitCode]</t>
  </si>
  <si>
    <t>'Business_Units'[Name]</t>
  </si>
  <si>
    <t>'Warehouses'[тип складу (bic)]</t>
  </si>
  <si>
    <t>'TC_TransportCycles'[Name]</t>
  </si>
  <si>
    <t>'ProductsExtended'[Seasonal]</t>
  </si>
  <si>
    <t>'ТаблицяПараметрівДеннийЗвіт'[Параметр]</t>
  </si>
  <si>
    <t>'ПланТА'[Code_brand]</t>
  </si>
  <si>
    <t>'FinStatyaZatrat'[Витрати]</t>
  </si>
  <si>
    <t>'TypeOfAdress'[CanalParent]</t>
  </si>
  <si>
    <t>'prez13 08'[name]</t>
  </si>
  <si>
    <t>'BUsдляСвітлофора'[BU_дляСвітлофора]</t>
  </si>
  <si>
    <t>'ОпераційнеПлануванняFood'[код_Organizations]</t>
  </si>
  <si>
    <t>'ПланТА'["Brands"(Name)]</t>
  </si>
  <si>
    <t>'Parameter_SKU_Compartion_Type'[Parameter_SKU_Compartion_Type]</t>
  </si>
  <si>
    <t>'ParamTableSystemDistribution'[Parameter]</t>
  </si>
  <si>
    <t>'вітання'[Працівник ПІБ]</t>
  </si>
  <si>
    <t>'SalesPersonesExtended'[Агент]</t>
  </si>
  <si>
    <t>'ОпераційнеПлануванняFood'[BU_code]</t>
  </si>
  <si>
    <t>'Return'[WarehCode]</t>
  </si>
  <si>
    <t>'FinContractors'[Code]</t>
  </si>
  <si>
    <t>'Plan'[BU_code]</t>
  </si>
  <si>
    <t>'фото'[ПІБ]</t>
  </si>
  <si>
    <t>'ColoredStatistic'[Name]</t>
  </si>
  <si>
    <t>'ProductsExtended'[ProductType]</t>
  </si>
  <si>
    <t>'ГрупиБрендівБертаПлюсЛьвів'[Прайс]</t>
  </si>
  <si>
    <t>'ProductsExtended'[Quotated]</t>
  </si>
  <si>
    <t>'Operational_Planning'[TypeOfPriceCode]</t>
  </si>
  <si>
    <t>'FinContractors'[Name]</t>
  </si>
  <si>
    <t>'ОпераційнеПлануванняFood'[BU_name]</t>
  </si>
  <si>
    <t>'BUs'[BU]</t>
  </si>
  <si>
    <t>'Plan'[BU_name]</t>
  </si>
  <si>
    <t>'вітання'[Вітання_2]</t>
  </si>
  <si>
    <t>'b2c'[limit]</t>
  </si>
  <si>
    <t>'ПланТА'[код_Territories]</t>
  </si>
  <si>
    <t>'BUs'[Nestle/other]</t>
  </si>
  <si>
    <t>'TC_GasolineTypes'[Name]</t>
  </si>
  <si>
    <t>'ОпераційнийПлан'[OrgCode]</t>
  </si>
  <si>
    <t>'Return'[OrgCode]</t>
  </si>
  <si>
    <t>'Contractors'[Parent5]</t>
  </si>
  <si>
    <t>'SalesPersonesExtended'[Parent4]</t>
  </si>
  <si>
    <t>'ProductsExtended'[Focus]</t>
  </si>
  <si>
    <t>'ПланТА'["Territories"(Name)]</t>
  </si>
  <si>
    <t>'SalesPersonesExtended'[ETA Kormotech]</t>
  </si>
  <si>
    <t>'ProductsExtended'[для звіту Власного імпорту]</t>
  </si>
  <si>
    <t>'Contractors'[Вид напрямку продаж]</t>
  </si>
  <si>
    <t>'вітання'[Вітання_0]</t>
  </si>
  <si>
    <t>'ProductsExtended'[Equipment]</t>
  </si>
  <si>
    <t>'DimDates'[FerreroPeriodYear]</t>
  </si>
  <si>
    <t>'Procurement_planning'[BrandCode]</t>
  </si>
  <si>
    <t>'SalesPersonesExtended'[Mix/Eta_Ferrero]</t>
  </si>
  <si>
    <t>'SalesPersonesExtended'[Parent4_Code]</t>
  </si>
  <si>
    <t>'ProductsExtended'[New]</t>
  </si>
  <si>
    <t>'MainSupplierPlan'[BrandCode]</t>
  </si>
  <si>
    <t>'OrdersToSuppliers'[ContractorNotResident]</t>
  </si>
  <si>
    <t>'SalesPersonesExtended'[ETA Ferrero]</t>
  </si>
  <si>
    <t>'MainSupplierPlan'[BrandName]</t>
  </si>
  <si>
    <t>'SalesPersonesExtended'[Parent5]</t>
  </si>
  <si>
    <t>'_ABC_Classes'[ABC]</t>
  </si>
  <si>
    <t>'Operational_Planning'[Мікс/ЕТА Ferrero]</t>
  </si>
  <si>
    <t>'ProductsExtended'[Tester]</t>
  </si>
  <si>
    <t>'ProductsExtended'[Present]</t>
  </si>
  <si>
    <t>'SalesPersonesExtended'[MarkForDeletion]</t>
  </si>
  <si>
    <t>'b2c'[liqpayPaymentId]</t>
  </si>
  <si>
    <t>'ReturnedFunds'[TypeOfPayment]</t>
  </si>
  <si>
    <t>'SalesPersonesExtended'[Parent5_Code]</t>
  </si>
  <si>
    <t>'Projects'[ParentName]</t>
  </si>
  <si>
    <t>'DimPaymentType'[PaymentType]</t>
  </si>
  <si>
    <t>'ПланТА'["Organizations"(Name)]</t>
  </si>
  <si>
    <t>'b2c'[paymentType]</t>
  </si>
  <si>
    <t>'вітання'[Вітання_1]</t>
  </si>
  <si>
    <t>'ПланТА'[код_Organizations]</t>
  </si>
  <si>
    <t>'ПланТА'[BU_code]</t>
  </si>
  <si>
    <t>'Return'[TerritoryCode]</t>
  </si>
  <si>
    <t>'Procurement_planning'[MainSupplierCode]</t>
  </si>
  <si>
    <t>'b2c'[phone]</t>
  </si>
  <si>
    <t>'b2c'[deletedAt1]</t>
  </si>
  <si>
    <t>'b2c'[systemPrice]</t>
  </si>
  <si>
    <t>'b2c'[deletedAt]</t>
  </si>
  <si>
    <t>'ПланТА'[BU_name]</t>
  </si>
  <si>
    <t>'ReceiptsFromSuppliers'[ContractorNotResident]</t>
  </si>
  <si>
    <t>'ReceiptsFromSuppliers'[ContractorSupplier]</t>
  </si>
  <si>
    <t>'OrdersToSuppliers'[ContractorSupplier]</t>
  </si>
  <si>
    <t>'Table'[Відскановано]</t>
  </si>
  <si>
    <t>'Table'[Повне повернення]</t>
  </si>
  <si>
    <t>'ProductsExtended'[Direction_of_business]</t>
  </si>
  <si>
    <t>'Operational_Planning'[ProjectCode]</t>
  </si>
  <si>
    <t>'Contractors'[MainBuyerManager]</t>
  </si>
  <si>
    <t>'TC_GasolineBalanceOkko'[Id]</t>
  </si>
  <si>
    <t>'Operational_Planning'[BuCode]</t>
  </si>
  <si>
    <t>'TC_HR_PositionType'[PositionType_Id]</t>
  </si>
  <si>
    <t>'TC_HR_Position'[PositionTypeId]</t>
  </si>
  <si>
    <t>'TC_GasolineInputCards'[Doc_ID]</t>
  </si>
  <si>
    <t>'TC_GasolineCardsMovingLot'[Id]</t>
  </si>
  <si>
    <t>'TC_Routes'[ModifierId]</t>
  </si>
  <si>
    <t>'TC_GasolineInputCards'[FuelQuantity]</t>
  </si>
  <si>
    <t>'TC_Routes'[DayOfWeek]</t>
  </si>
  <si>
    <t>'Buffer'[BufferDate]</t>
  </si>
  <si>
    <t>'FinData'[Date]</t>
  </si>
  <si>
    <t>'FinData'[DateNormal]</t>
  </si>
  <si>
    <t>'TC_EmployeeCostDetails'[TransportCycleId]</t>
  </si>
  <si>
    <t>'TC_GasolineBalance'[DocDat]</t>
  </si>
  <si>
    <t>'TC_GasolineCardsMovingLot'[GasolineInputID]</t>
  </si>
  <si>
    <t>'ColoredStatisticParameter'[ColoredStatisticOrder]</t>
  </si>
  <si>
    <t>'TC_GasolineCardsMovingLot'[FuelQuantity]</t>
  </si>
  <si>
    <t>'ColoredStatisticParameter'[Date]</t>
  </si>
  <si>
    <t>'b2c'[updatedAt1]</t>
  </si>
  <si>
    <t>'PNL_plan'[Date]</t>
  </si>
  <si>
    <t>'TreeClassificationGood'[CategoryId]</t>
  </si>
  <si>
    <t>'ОпераційнеПлануванняFood'[Date – Месяц]</t>
  </si>
  <si>
    <t>'TreeL5GoodKind'[FamalyID]</t>
  </si>
  <si>
    <t>'TC_EmployeeCosts'[Modifier2Id]</t>
  </si>
  <si>
    <t>'DimDates'[WeekNumber]</t>
  </si>
  <si>
    <t>'TreeL3GoodCategory'[Category_Id]</t>
  </si>
  <si>
    <t>'TC_GasolineBalance'[GasolineOutputID]</t>
  </si>
  <si>
    <t>'b2c'[updatedAt]</t>
  </si>
  <si>
    <t>'b2c'[createdAt]</t>
  </si>
  <si>
    <t>'DimDates'[DayNumberOfMonth]</t>
  </si>
  <si>
    <t>'TC_GasolineCardsMoving'[FuelCardOwnTag]</t>
  </si>
  <si>
    <t>'TC_GasolineCardsMoving'[FuelQuantity]</t>
  </si>
  <si>
    <t>'TC_GasolineInput'[ModifPrice]</t>
  </si>
  <si>
    <t>'TC_GasolineInput'[DocDateNormal]</t>
  </si>
  <si>
    <t>'TC_GasolineInput'[DocDat]</t>
  </si>
  <si>
    <t>'TC_HR_Sheet'[TimesheetManagerId]</t>
  </si>
  <si>
    <t>'TC_GasolineCardsMoving'[IDSpPTag]</t>
  </si>
  <si>
    <t>'TC_GasolineInput'[Modify]</t>
  </si>
  <si>
    <t>'TC_HR_Position'[ModifedBy]</t>
  </si>
  <si>
    <t>'b2c'[DateNormal]</t>
  </si>
  <si>
    <t>'Анкета'[Відповідь]</t>
  </si>
  <si>
    <t>'DimDates'[MonthNumber]</t>
  </si>
  <si>
    <t>'Agreements'[DayDelay]</t>
  </si>
  <si>
    <t>'TC_HR_WorkerPositionHistory'[ModifiedBy]</t>
  </si>
  <si>
    <t>'TC_GasolineInputPrices'[Doc_ID]</t>
  </si>
  <si>
    <t>'TC_GasolineBalanceOkko'[DocDate]</t>
  </si>
  <si>
    <t>'TC_GasolineCardsMoving'[IDTpVidomTag]</t>
  </si>
  <si>
    <t>'TC_GasolineInput'[Id]</t>
  </si>
  <si>
    <t>'TC_HR_Position'[IsPositionFree]</t>
  </si>
  <si>
    <t>'TC_AutoModels'[Id]</t>
  </si>
  <si>
    <t>'TC_HR_Position'[Active]</t>
  </si>
  <si>
    <t>'TreeClassificationGood'[GroupId]</t>
  </si>
  <si>
    <t>'TC_Routes'[TransportCycleId]</t>
  </si>
  <si>
    <t>'b2c'[createdAt1]</t>
  </si>
  <si>
    <t>'b2c'[updatedAt2]</t>
  </si>
  <si>
    <t>'TC_EmployeeCosts'[IsFixed1]</t>
  </si>
  <si>
    <t>'ОпераційнийПлан'[Date]</t>
  </si>
  <si>
    <t>'TreeL2GoodGroup'[Group_Id]</t>
  </si>
  <si>
    <t>'Operational_Planning'[PeriodFrom]</t>
  </si>
  <si>
    <t>'TC_Routes'[IsHistory]</t>
  </si>
  <si>
    <t>'Operational_Planning'[PeriodTo]</t>
  </si>
  <si>
    <t>'Return'[Date]</t>
  </si>
  <si>
    <t>'MainSupplierPlan'[Date]</t>
  </si>
  <si>
    <t>'TC_GasolineCardsMoving'[GasolineTypeId]</t>
  </si>
  <si>
    <t>'TC_GasolineBalanceOkkoCards'[GasolineTypeIdDB]</t>
  </si>
  <si>
    <t>'TC_GasolineBalanceOkkoCards'[GasolineTypeId]</t>
  </si>
  <si>
    <t>'TC_GasolineOutput'[GasolineTypeId]</t>
  </si>
  <si>
    <t>'Shop'[WorkingTime]</t>
  </si>
  <si>
    <t>'TC_EmployeeGasolineCosts'[GasolineTypeId]</t>
  </si>
  <si>
    <t>'Shop'[BeginTime]</t>
  </si>
  <si>
    <t>'Shop'[FormatCode]</t>
  </si>
  <si>
    <t>'TC_GasolineCardsMoving'[FuelCardOwnSou]</t>
  </si>
  <si>
    <t>'TC_HR_Sheet'[BussinesId]</t>
  </si>
  <si>
    <t>'TC_GasolineInputPrices'[GasolineTypeId]</t>
  </si>
  <si>
    <t>'Procurement_planning'[Date]</t>
  </si>
  <si>
    <t>'TC_EmployeeCosts'[Modify99Date]</t>
  </si>
  <si>
    <t>'FinData'[DataType]</t>
  </si>
  <si>
    <t>'TC_HR_Sheet'[IsActive]</t>
  </si>
  <si>
    <t>'TC_EmployeeCosts'[IsFixed2]</t>
  </si>
  <si>
    <t>'DimDates'[YearNumber]</t>
  </si>
  <si>
    <t>'TC_TransportCycles'[Id]</t>
  </si>
  <si>
    <t>'TC_HR_Business'[Business_Id]</t>
  </si>
  <si>
    <t>'WeekDayDateOfPayment'[WeekdayNumber]</t>
  </si>
  <si>
    <t>'Sales'[Calculated Column 1]</t>
  </si>
  <si>
    <t>'TC_GasolineBalance'[GasolineTypeId]</t>
  </si>
  <si>
    <t>'TC_GasolineCardsMoving'[IDSpPSou]</t>
  </si>
  <si>
    <t>'Shop'[CashBoxCount]</t>
  </si>
  <si>
    <t>'Shop'[ShopNumber]</t>
  </si>
  <si>
    <t>'TC_GasolineInputCards'[GasolineTypeId]</t>
  </si>
  <si>
    <t>'TC_GasolineTypes'[Id]</t>
  </si>
  <si>
    <t>'DimDates'[Quarter]</t>
  </si>
  <si>
    <t>'DimDates'[MarsPeriodYear]</t>
  </si>
  <si>
    <t>'TC_GasolineBalanceOkko'[Changer_ID]</t>
  </si>
  <si>
    <t>'TreeClassificationGood'[ClassId]</t>
  </si>
  <si>
    <t>'TreeL1GoodClass'[Class_Id]</t>
  </si>
  <si>
    <t>'TC_GasolineCardsMoving'[Changer_ID]</t>
  </si>
  <si>
    <t>'Shop'[ShopTypeId]</t>
  </si>
  <si>
    <t>'TC_GasolineBalance'[SourceType]</t>
  </si>
  <si>
    <t>'TC_HR_PositionType'[IsActive]</t>
  </si>
  <si>
    <t>'TC_HR_Employee'[Active]</t>
  </si>
  <si>
    <t>'Shop'[EndTime]</t>
  </si>
  <si>
    <t>'Shop'[Active]</t>
  </si>
  <si>
    <t>'DimDates'[YearForSelection]</t>
  </si>
  <si>
    <t>'TC_EmployeeCosts'[IsFixed99]</t>
  </si>
  <si>
    <t>'TC_EmployeeCosts'[Modifier99Id]</t>
  </si>
  <si>
    <t>'Shop'[Shop_Id]</t>
  </si>
  <si>
    <t>'TC_TransportCycles'[ActivationDate]</t>
  </si>
  <si>
    <t>'TC_GasolineInputPrices'[Id]</t>
  </si>
  <si>
    <t>'TreeL4GoodFamaly'[CategoryID]</t>
  </si>
  <si>
    <t>'ПланТА'[Date – Месяц]</t>
  </si>
  <si>
    <t>'TC_GasolineInputPrices'[GasolinePrices1]</t>
  </si>
  <si>
    <t>'TC_GasolineInputPrices'[GasolinePrices2]</t>
  </si>
  <si>
    <t>'TC_GasolineCardsMoving'[IDTpVidomSou]</t>
  </si>
  <si>
    <t>'Shop'[SheetId]</t>
  </si>
  <si>
    <t>'TC_AutoModels'[BrandId]</t>
  </si>
  <si>
    <t>'TC_GasolineWriteOff'[FuelCardNumber]</t>
  </si>
  <si>
    <t>'Moving'[CountString]</t>
  </si>
  <si>
    <t>'TC_GasolineWriteOff'[IDSpP]</t>
  </si>
  <si>
    <t>'TC_GasolineWriteOffLot'[FuelQuantity]</t>
  </si>
  <si>
    <t>'TC_GasolineWriteOff'[Changer_ID]</t>
  </si>
  <si>
    <t>'TC_GasolineWriteOffLot'[Doc_ID]</t>
  </si>
  <si>
    <t>'TC_GasolineWriteOffLot'[GasolineInputID]</t>
  </si>
  <si>
    <t>'TC_GasolineWriteOff'[IDTpVidom]</t>
  </si>
  <si>
    <t>'TC_GasolineWriteOffLot'[Id]</t>
  </si>
  <si>
    <t>'TC_GasolineWriteOff'[FuelQuantity]</t>
  </si>
  <si>
    <t>'TC_GasolineWriteOff'[GasolineTypeId]</t>
  </si>
  <si>
    <t>'TC_GasolineWriteOff'[FuelCardOwner]</t>
  </si>
  <si>
    <t>'TC_GasolineWriteOff'[Id]</t>
  </si>
  <si>
    <t>'TC_AutoBrands'[Id]</t>
  </si>
  <si>
    <t>'TreeL3GoodCategory'[GroupID]</t>
  </si>
  <si>
    <t>'TC_GasolineWriteOff'[DocDat]</t>
  </si>
  <si>
    <t>'TC_GasolineWriteOff'[Modify]</t>
  </si>
  <si>
    <t>'Shop'[TeritoryId]</t>
  </si>
  <si>
    <t>'TC_GasolineInput'[ChPrice_ID]</t>
  </si>
  <si>
    <t>'TC_GasolineInput'[Changer_ID]</t>
  </si>
  <si>
    <t>'Procurement_planning'[DateFrom]</t>
  </si>
  <si>
    <t>'Procurement_planning'[DateTo]</t>
  </si>
  <si>
    <t>'Parameter_SKU_Count'[Parameter_SKU_Count]</t>
  </si>
  <si>
    <t>'RankParameterTable'[RankParameter]</t>
  </si>
  <si>
    <t>'Return'[CountString]</t>
  </si>
  <si>
    <t>'BUsдляСвітлофора'[BU_Code_дляСвітлофора]</t>
  </si>
  <si>
    <t>'ГрупиБрендівБертаПлюсЛьвів'[№]</t>
  </si>
  <si>
    <t>'BUs'[BU_code]</t>
  </si>
  <si>
    <t>'Parameter_SKU_Compartion_Type'[Parameter_Order]</t>
  </si>
  <si>
    <t>'ColoredStatistic'[Order]</t>
  </si>
  <si>
    <t>'TC_HR_Business'[Active]</t>
  </si>
  <si>
    <t>'TC_TransportCycles'[IsHistory]</t>
  </si>
  <si>
    <t>'TreeL2GoodGroup'[ClassId]</t>
  </si>
  <si>
    <t>'_ABC_Classes'[LowerBoundary]</t>
  </si>
  <si>
    <t>'_ABC_Classes'[UpperBoundary]</t>
  </si>
  <si>
    <t>'TC_TransportCycles'[ApplyChangesDate]</t>
  </si>
  <si>
    <t>'TC_TransportCycles'[IsActive]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</si>
</sst>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49" fontId="2" fillId="0" borderId="0" xfId="0" applyNumberFormat="1" applyFont="1" applyAlignment="1">
      <alignment wrapText="1"/>
    </xf>
    <xf numFmtId="0" fontId="0" fillId="0" borderId="0" xfId="0" applyNumberFormat="1"/>
  </cellXfs>
  <cellStyles count="2">
    <cellStyle name="Гіперпосилання" xfId="1" builtinId="8"/>
    <cellStyle name="Звичайний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7" s="17"/>
        <tr r="B7" s="17"/>
        <tr r="B11" s="17"/>
        <tr r="B11" s="17"/>
        <tr r="B10" s="17"/>
        <tr r="B10" s="17"/>
        <tr r="B4" s="17"/>
        <tr r="B4" s="17"/>
        <tr r="B12" s="17"/>
        <tr r="B12" s="17"/>
        <tr r="B5" s="17"/>
        <tr r="B5" s="17"/>
        <tr r="B13" s="17"/>
        <tr r="B13" s="17"/>
        <tr r="B8" s="17"/>
        <tr r="B8" s="17"/>
        <tr r="B9" s="17"/>
        <tr r="B9" s="17"/>
        <tr r="B6" s="17"/>
        <tr r="B6" s="17"/>
        <tr r="B15" s="17"/>
        <tr r="B15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1.xml"/><Relationship Id="rId21" Type="http://schemas.openxmlformats.org/officeDocument/2006/relationships/pivotCacheDefinition" Target="pivotCache/pivotCacheDefinition9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61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40856483" createdVersion="5" refreshedVersion="7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DimDates"/>
        <s v="Sales"/>
        <s v="TC_GasolineBalanceOkkoCard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imDates]"/>
            <x15:cachedUniqueName index="1" name="[Columns].[Tables-Columns].[Table].&amp;[Sales]"/>
            <x15:cachedUniqueName index="2" name="[Columns].[Tables-Columns].[Table].&amp;[TC_GasolineBalanceOkkoCards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3">
        <s v="Dates"/>
        <s v="Hierarchy1"/>
        <s v="SaleDate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s]"/>
            <x15:cachedUniqueName index="1" name="[User Hierarchies].[UserHierarchyName].&amp;[Hierarchy1]"/>
            <x15:cachedUniqueName index="2" name="[User Hierarchies].[UserHierarchyName].&amp;[SaleDateHierarchy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49999997" createdVersion="5" refreshedVersion="7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50">
        <s v="Agreements"/>
        <s v="b2c"/>
        <s v="Buffer"/>
        <s v="Business_Units"/>
        <s v="BUsдляСвітлофора"/>
        <s v="Debts"/>
        <s v="DeliveryAddresses"/>
        <s v="FinData"/>
        <s v="FinTeritori"/>
        <s v="IDD"/>
        <s v="Moving"/>
        <s v="Operational_Planning"/>
        <s v="Orders"/>
        <s v="OrdersToSuppliers"/>
        <s v="Plan"/>
        <s v="PNL_plan"/>
        <s v="Price"/>
        <s v="Procurement_planning"/>
        <s v="ProductsExtended"/>
        <s v="ReceiptsFromSuppliers"/>
        <s v="Return"/>
        <s v="ReturnedFunds"/>
        <s v="Sales"/>
        <s v="SalesPersonesExtended"/>
        <s v="SalesPlan"/>
        <s v="Sheet1"/>
        <s v="Stocks"/>
        <s v="Table"/>
        <s v="TC_EmployeeCostDetails"/>
        <s v="TC_EmployeeCosts"/>
        <s v="TC_EmployeeGasolineCosts"/>
        <s v="TC_GasolineBalanceOkkoCards"/>
        <s v="TC_GasolineCardsMovingLot"/>
        <s v="TC_GasolineInput"/>
        <s v="TC_GasolineInputCards"/>
        <s v="TC_GasolineInputPrices"/>
        <s v="TC_GasolineOutput"/>
        <s v="TC_GasolineOutputLot"/>
        <s v="TC_HR_Position"/>
        <s v="TC_HR_Sheet"/>
        <s v="TC_HR_WorkerPositionHistory"/>
        <s v="Territories"/>
        <s v="TreeClassificationGood"/>
        <s v="WarehouseAllSegments"/>
        <s v="вітання"/>
        <s v="Новини_BU_дляСвітлофора"/>
        <s v="ОпераційнеПлануванняFood"/>
        <s v="ОпераційнийПлан"/>
        <s v="ПланТА"/>
        <s v="ТА_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Agreements]"/>
            <x15:cachedUniqueName index="1" name="[Columns].[Tables-Columns].[Table].&amp;[b2c]"/>
            <x15:cachedUniqueName index="2" name="[Columns].[Tables-Columns].[Table].&amp;[Buffer]"/>
            <x15:cachedUniqueName index="3" name="[Columns].[Tables-Columns].[Table].&amp;[Business_Units]"/>
            <x15:cachedUniqueName index="4" name="[Columns].[Tables-Columns].[Table].&amp;[BUsдляСвітлофора]"/>
            <x15:cachedUniqueName index="5" name="[Columns].[Tables-Columns].[Table].&amp;[Debts]"/>
            <x15:cachedUniqueName index="6" name="[Columns].[Tables-Columns].[Table].&amp;[DeliveryAddresses]"/>
            <x15:cachedUniqueName index="7" name="[Columns].[Tables-Columns].[Table].&amp;[FinData]"/>
            <x15:cachedUniqueName index="8" name="[Columns].[Tables-Columns].[Table].&amp;[FinTeritori]"/>
            <x15:cachedUniqueName index="9" name="[Columns].[Tables-Columns].[Table].&amp;[IDD]"/>
            <x15:cachedUniqueName index="10" name="[Columns].[Tables-Columns].[Table].&amp;[Moving]"/>
            <x15:cachedUniqueName index="11" name="[Columns].[Tables-Columns].[Table].&amp;[Operational_Planning]"/>
            <x15:cachedUniqueName index="12" name="[Columns].[Tables-Columns].[Table].&amp;[Orders]"/>
            <x15:cachedUniqueName index="13" name="[Columns].[Tables-Columns].[Table].&amp;[OrdersToSuppliers]"/>
            <x15:cachedUniqueName index="14" name="[Columns].[Tables-Columns].[Table].&amp;[Plan]"/>
            <x15:cachedUniqueName index="15" name="[Columns].[Tables-Columns].[Table].&amp;[PNL_plan]"/>
            <x15:cachedUniqueName index="16" name="[Columns].[Tables-Columns].[Table].&amp;[Price]"/>
            <x15:cachedUniqueName index="17" name="[Columns].[Tables-Columns].[Table].&amp;[Procurement_planning]"/>
            <x15:cachedUniqueName index="18" name="[Columns].[Tables-Columns].[Table].&amp;[ProductsExtended]"/>
            <x15:cachedUniqueName index="19" name="[Columns].[Tables-Columns].[Table].&amp;[ReceiptsFromSuppliers]"/>
            <x15:cachedUniqueName index="20" name="[Columns].[Tables-Columns].[Table].&amp;[Return]"/>
            <x15:cachedUniqueName index="21" name="[Columns].[Tables-Columns].[Table].&amp;[ReturnedFunds]"/>
            <x15:cachedUniqueName index="22" name="[Columns].[Tables-Columns].[Table].&amp;[Sales]"/>
            <x15:cachedUniqueName index="23" name="[Columns].[Tables-Columns].[Table].&amp;[SalesPersonesExtended]"/>
            <x15:cachedUniqueName index="24" name="[Columns].[Tables-Columns].[Table].&amp;[SalesPlan]"/>
            <x15:cachedUniqueName index="25" name="[Columns].[Tables-Columns].[Table].&amp;[Sheet1]"/>
            <x15:cachedUniqueName index="26" name="[Columns].[Tables-Columns].[Table].&amp;[Stocks]"/>
            <x15:cachedUniqueName index="27" name="[Columns].[Tables-Columns].[Table].&amp;[Table]"/>
            <x15:cachedUniqueName index="28" name="[Columns].[Tables-Columns].[Table].&amp;[TC_EmployeeCostDetails]"/>
            <x15:cachedUniqueName index="29" name="[Columns].[Tables-Columns].[Table].&amp;[TC_EmployeeCosts]"/>
            <x15:cachedUniqueName index="30" name="[Columns].[Tables-Columns].[Table].&amp;[TC_EmployeeGasolineCosts]"/>
            <x15:cachedUniqueName index="31" name="[Columns].[Tables-Columns].[Table].&amp;[TC_GasolineBalanceOkkoCards]"/>
            <x15:cachedUniqueName index="32" name="[Columns].[Tables-Columns].[Table].&amp;[TC_GasolineCardsMovingLot]"/>
            <x15:cachedUniqueName index="33" name="[Columns].[Tables-Columns].[Table].&amp;[TC_GasolineInput]"/>
            <x15:cachedUniqueName index="34" name="[Columns].[Tables-Columns].[Table].&amp;[TC_GasolineInputCards]"/>
            <x15:cachedUniqueName index="35" name="[Columns].[Tables-Columns].[Table].&amp;[TC_GasolineInputPrices]"/>
            <x15:cachedUniqueName index="36" name="[Columns].[Tables-Columns].[Table].&amp;[TC_GasolineOutput]"/>
            <x15:cachedUniqueName index="37" name="[Columns].[Tables-Columns].[Table].&amp;[TC_GasolineOutputLot]"/>
            <x15:cachedUniqueName index="38" name="[Columns].[Tables-Columns].[Table].&amp;[TC_HR_Position]"/>
            <x15:cachedUniqueName index="39" name="[Columns].[Tables-Columns].[Table].&amp;[TC_HR_Sheet]"/>
            <x15:cachedUniqueName index="40" name="[Columns].[Tables-Columns].[Table].&amp;[TC_HR_WorkerPositionHistory]"/>
            <x15:cachedUniqueName index="41" name="[Columns].[Tables-Columns].[Table].&amp;[Territories]"/>
            <x15:cachedUniqueName index="42" name="[Columns].[Tables-Columns].[Table].&amp;[TreeClassificationGood]"/>
            <x15:cachedUniqueName index="43" name="[Columns].[Tables-Columns].[Table].&amp;[WarehouseAllSegments]"/>
            <x15:cachedUniqueName index="44" name="[Columns].[Tables-Columns].[Table].&amp;[вітання]"/>
            <x15:cachedUniqueName index="45" name="[Columns].[Tables-Columns].[Table].&amp;[Новини_BU_дляСвітлофора]"/>
            <x15:cachedUniqueName index="46" name="[Columns].[Tables-Columns].[Table].&amp;[ОпераційнеПлануванняFood]"/>
            <x15:cachedUniqueName index="47" name="[Columns].[Tables-Columns].[Table].&amp;[ОпераційнийПлан]"/>
            <x15:cachedUniqueName index="48" name="[Columns].[Tables-Columns].[Table].&amp;[ПланТА]"/>
            <x15:cachedUniqueName index="49" name="[Columns].[Tables-Columns].[Table].&amp;[ТА_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165">
        <s v="'Agreements'[ClientCode] ∞←1 'Contractors'[Code]"/>
        <s v="'Agreements'[PaymentType] ∞←1 'DimPaymentType'[PaymentType]"/>
        <s v="'b2c'[DateNormal] ∞←1 'DimDates'[DateNormal]"/>
        <s v="'b2c'[ProductCode] ∞←1 'ProductsExtended'[Code]"/>
        <s v="'Buffer'[Date] ∞←1 'DimDates'[DateNormal]"/>
        <s v="'Buffer'[SkuCode] ∞←1 'ProductsExtended'[Code]"/>
        <s v="'Buffer'[WarehouseSegmentCode ] ∞←1 'WarehouseSegment'[Code]"/>
        <s v="'Business_Units'[Product_Code] ∞←1 'ProductsExtended'[Code]"/>
        <s v="'BUsдляСвітлофора'[BU_Code_textformated] ∞↔1 'BU_Image'[BUCode]"/>
        <s v="'Debts'[AddressCode] ∞←1 'DeliveryAddresses'[Code]"/>
        <s v="'Debts'[AgreementCode] ∞←1 'Agreements'[Code]"/>
        <s v="'Debts'[ContractorCode] ∞←1 'Contractors'[Code]"/>
        <s v="'Debts'[Date] ∞←1 'DimDates'[DateNormal]"/>
        <s v="'Debts'[DateOfpayment] ∞←1 'DimDates'[DateNormal]"/>
        <s v="'Debts'[OrganizationCode] ∞←1 'Organizations'[Code]"/>
        <s v="'Debts'[SalesPersonCode] ∞←1 'SalesPersones'[Code]"/>
        <s v="'Debts'[SalesPersonCode] ∞←1 'SalesPersonesExtended'[Code]"/>
        <s v="'Debts'[TerritoryCode] ∞←1 'Territories'[Code]"/>
        <s v="'Debts'[WeekDayDateOfPayment] ∞←1 'WeekDayDateOfPayment'[WeekdayNumber]"/>
        <s v="'DeliveryAddresses'[TypeCode] ∞←1 'TypeOfAdress'[Code]"/>
        <s v="'DeliveryAddresses'[ZonaCode] ∞←1 'ZonaDistr'[Code]"/>
        <s v="'FinData'[ContractorCode] ∞←1 'FinContractors'[Code]"/>
        <s v="'FinData'[Date] ∞←1 'DimDates'[DateNormal]"/>
        <s v="'FinData'[DateNormal] ∞←1 'DimDates'[DateNormal]"/>
        <s v="'FinData'[StatyaCode] ∞←1 'FinStatyaZatrat'[Code]"/>
        <s v="'FinData'[TerritoryCode] ∞←1 'FinTeritori'[Code]"/>
        <s v="'FinTeritori'[DepCode] ∞←1 'Territories'[Code]"/>
        <s v="'IDD'[Date] ∞←1 'DimDates'[DateNormal]"/>
        <s v="'IDD'[SkuCode] ∞←1 'ProductsExtended'[Code]"/>
        <s v="'IDD'[WarehouseSegmentCode ] ∞←1 'WarehouseSegment'[Code]"/>
        <s v="'Moving'[OrgCode] ∞←1 'Organizations'[Code]"/>
        <s v="'Moving'[TerritoryCode] ∞←1 'Territories'[Code]"/>
        <s v="'Moving'[WarehCodeO] ∞←1 'Warehouses'[Code]"/>
        <s v="'Moving'[WarehCodeP] ∞←1 'Warehouses'[Code]"/>
        <s v="'Operational_Planning'[BrandsCode] ∞←1 'Brands'[Code]"/>
        <s v="'Operational_Planning'[BrandsCode] ∞←1 'Projects'[Code]"/>
        <s v="'Operational_Planning'[Date] ∞←1 'DimDates'[DateNormal]"/>
        <s v="'Operational_Planning'[GroupsCode] ∞←1 'GroupProducts'[Code]"/>
        <s v="'Operational_Planning'[OrganizationsCode] ∞←1 'Organizations'[Code]"/>
        <s v="'Operational_Planning'[SalesPersonesCode] ∞←1 'SalesPersonesExtended'[Code]"/>
        <s v="'Operational_Planning'[TerritoriesCode] ∞←1 'Territories'[Code]"/>
        <s v="'Operational_Planning'[TypeOfPriceCode] ∞←1 'Type_Of_Price'[Code]"/>
        <s v="'Orders'[AddressCode] ∞←1 'DeliveryAddresses'[Code]"/>
        <s v="'Orders'[BrandCode] ∞←1 'Brands'[Code]"/>
        <s v="'Orders'[ContractorCode] ∞←1 'Contractors'[Code]"/>
        <s v="'Orders'[Date] ∞←1 'DimDates'[DateNormal]"/>
        <s v="'Orders'[DateNormal] ∞←1 'DimDates'[DateNormal]"/>
        <s v="'Orders'[OrganizationCode] ∞←1 'Organizations'[Code]"/>
        <s v="'Orders'[ProductCode] ∞←1 'Products'[Code]"/>
        <s v="'Orders'[ProductCode] ∞←1 'ProductsExtended'[Code]"/>
        <s v="'OrdersToSuppliers'[Date] ∞←1 'DimDates'[DateNormal]"/>
        <s v="'OrdersToSuppliers'[DepartmentCode] ∞←1 'Territories'[Code]"/>
        <s v="'OrdersToSuppliers'[OrganizationCode] ∞←1 'Organizations'[Code]"/>
        <s v="'OrdersToSuppliers'[ProductCode] ∞←1 'ProductsExtended'[Code]"/>
        <s v="'OrdersToSuppliers'[WarehouseCode] ∞←1 'Warehouses'[Code]"/>
        <s v="'Plan'[BU_name] ∞←1 'BUs'[BU]"/>
        <s v="'Plan'[Code_brand] ∞←1 'Brands'[Code]"/>
        <s v="'Plan'[Date – Месяц] ∞←1 'DimDates'[DateNormal]"/>
        <s v="'Plan'[код_Organizations] ∞←1 'Organizations'[Code]"/>
        <s v="'Plan'[код_Territories] ∞←1 'Territories'[Code]"/>
        <s v="'PNL_plan'[BU] ∞←1 'BUs'[BU]"/>
        <s v="'PNL_plan'[BU] ∞←1 'FinContractors'[Name]"/>
        <s v="'PNL_plan'[BU_kod] ∞←1 'FinContractors'[Code]"/>
        <s v="'PNL_plan'[Date] ∞←1 'DimDates'[DateNormal]"/>
        <s v="'PNL_plan'[Name_Territory] ∞←1 'FinTeritori'[Name]"/>
        <s v="'PNL_plan'[Name_Territory] ∞←1 'Territories'[Name]"/>
        <s v="'Price'[Code_Type_of_Price] ∞←1 'Type_Of_Price'[Code]"/>
        <s v="'Price'[Date] ∞←1 'DimDates'[DateNormal]"/>
        <s v="'Price'[SKU_Code] ∞←1 'ProductsExtended'[Code]"/>
        <s v="'Procurement_planning'[BrandCode] ∞←1 'GroupProducts'[Code]"/>
        <s v="'Procurement_planning'[Date] ∞←1 'DimDates'[DateNormal]"/>
        <s v="'Procurement_planning'[MainSupplierCode] ∞←1 'MainSupplier'[MainSupplierCode]"/>
        <s v="'Procurement_planning'[UnitCode] ∞←1 'Territories'[Code]"/>
        <s v="'ProductsExtended'[BU] ∞←1 'BUs'[BU]"/>
        <s v="'ProductsExtended'[BU] ∞←1 'FinContractors'[Name]"/>
        <s v="'ProductsExtended'[BU_дляСвітлофора] ∞↔1 'BUsдляСвітлофора'[BU_дляСвітлофора]"/>
        <s v="'ProductsExtended'[GroupCode] ∞←1 'GroupProducts'[Code]"/>
        <s v="'ProductsExtended'[MainSupplierCode] ∞↔1 'MainSupplier'[MainSupplierCode]"/>
        <s v="'ProductsExtended'[ProductBrandCode] ∞↔1 'Sheet1'[ProductBrandCode]"/>
        <s v="'ReceiptsFromSuppliers'[ContractorCode] ∞←1 'Contractors'[Code]"/>
        <s v="'ReceiptsFromSuppliers'[Date] ∞←1 'DimDates'[DateNormal]"/>
        <s v="'ReceiptsFromSuppliers'[DepartmentCode] ∞←1 'Territories'[Code]"/>
        <s v="'ReceiptsFromSuppliers'[OrganizationCode] ∞←1 'Organizations'[Code]"/>
        <s v="'ReceiptsFromSuppliers'[ProductCode] ∞←1 'ProductsExtended'[Code]"/>
        <s v="'ReceiptsFromSuppliers'[WarehouseCode] ∞←1 'Warehouses'[Code]"/>
        <s v="'Return'[OrgCode] ∞←1 'Organizations'[Code]"/>
        <s v="'Return'[TerritoryCode] ∞←1 'Territories'[Code]"/>
        <s v="'Return'[WarehCode] ∞←1 'Warehouses'[Code]"/>
        <s v="'ReturnedFunds'[ContractorCode] ∞←1 'Contractors'[Code]"/>
        <s v="'ReturnedFunds'[Date] ∞←1 'DimDates'[DateNormal]"/>
        <s v="'ReturnedFunds'[UnitCode] ∞←1 'Territories'[Code]"/>
        <s v="'Sales'[AddressCode] ∞←1 'DeliveryAddresses'[Code]"/>
        <s v="'Sales'[BrandCode] ∞←1 'Brands'[Code]"/>
        <s v="'Sales'[ContractorCode] ∞←1 'Contractors'[Code]"/>
        <s v="'Sales'[CorrectSPCode] ∞←1 'SalesPersonesExtended'[Code]"/>
        <s v="'Sales'[dateNORMAL] ∞←1 'DimDates'[DateNormal]"/>
        <s v="'Sales'[OrganizationCode] ∞←1 'Organizations'[Code]"/>
        <s v="'Sales'[PaymentType] ∞←1 'DimPaymentType'[PaymentType]"/>
        <s v="'Sales'[ProductCode] ∞←1 'Products'[Code]"/>
        <s v="'Sales'[ProductCode] ∞←1 'ProductsExtended'[Code]"/>
        <s v="'Sales'[SalesPersonCode] ∞←1 'SalesPersones'[Code]"/>
        <s v="'Sales'[SalesPersonCode] ∞←1 'SalesPersonesExtended'[Code]"/>
        <s v="'Sales'[TerritoryCode] ∞←1 'Territories'[Code]"/>
        <s v="'Sales'[WarehouseCode] ∞↔1 'Warehouses'[Code]"/>
        <s v="'SalesPersonesExtended'[Parent1_Code] ∞←1 'СВ_фото'[Code]"/>
        <s v="'SalesPlan'[BrandCode] ∞←1 'Brands'[Code]"/>
        <s v="'SalesPlan'[OrganizationCode] ∞←1 'Organizations'[Code]"/>
        <s v="'SalesPlan'[TerritoryCode] ∞←1 'Territories'[Code]"/>
        <s v="'Sheet1'[ProductBrandCode] ∞↔1 'Brands'[Code]"/>
        <s v="'Stocks'[Date] ∞←1 'DimDates'[DateNormal]"/>
        <s v="'Stocks'[OrganizationCode] ∞←1 'Organizations'[Code]"/>
        <s v="'Stocks'[ProductCode] ∞←1 'Products'[Code]"/>
        <s v="'Stocks'[ProductCode] ∞←1 'ProductsExtended'[Code]"/>
        <s v="'Stocks'[TerritoryCode] ∞←1 'Territories'[Code]"/>
        <s v="'Stocks'[WarehousCode] ∞←1 'Warehouses'[Code]"/>
        <s v="'Table'[Date] ∞←1 'DimDates'[DateNormal]"/>
        <s v="'TC_EmployeeCostDetails'[Date] ∞←1 'DimDates'[DateNormal]"/>
        <s v="'TC_EmployeeCostDetails'[EmployeeCostsId] ∞←1 'TC_EmployeeCosts'[Id]"/>
        <s v="'TC_EmployeeCostDetails'[RouteId] ∞←1 'TC_Routes'[Id]"/>
        <s v="'TC_EmployeeCostDetails'[TransportCycleId] ∞←1 'TC_TransportCycles'[Id]"/>
        <s v="'TC_EmployeeCosts'[EmployeeId] ∞←1 'TC_HR_Employee'[ID]"/>
        <s v="'TC_EmployeeGasolineCosts'[DateNormal] ∞←1 'DimDates'[DateNormal]"/>
        <s v="'TC_EmployeeGasolineCosts'[EmployeeId] ∞←1 'TC_HR_Employee'[ID]"/>
        <s v="'TC_EmployeeGasolineCosts'[GasolineTypeId] ∞←1 'TC_GasolineTypes'[Id]"/>
        <s v="'TC_GasolineBalanceOkkoCards'[Doc_ID] ∞←1 'TC_GasolineBalanceOkko'[Id]"/>
        <s v="'TC_GasolineBalanceOkkoCards'[GasolineTypeIdDB] ∞←1 'TC_GasolineTypes'[Id]"/>
        <s v="'TC_GasolineCardsMovingLot'[Doc_ID] ∞←1 'TC_GasolineCardsMoving'[Id]"/>
        <s v="'TC_GasolineInput'[DocDateNormal] ∞←1 'DimDates'[DateNormal]"/>
        <s v="'TC_GasolineInputCards'[Doc_ID] ∞←1 'TC_GasolineInput'[Id]"/>
        <s v="'TC_GasolineInputCards'[FuelCardOwner] ∞←1 'TC_HR_Employee'[ID]"/>
        <s v="'TC_GasolineInputPrices'[Doc_ID] ∞←1 'TC_GasolineInput'[Id]"/>
        <s v="'TC_GasolineInputPrices'[GasolineTypeId] ∞←1 'TC_GasolineTypes'[Id]"/>
        <s v="'TC_GasolineOutput'[DocDate] ∞←1 'DimDates'[DateNormal]"/>
        <s v="'TC_GasolineOutput'[FuelCardOwner] ∞←1 'TC_HR_Employee'[ID]"/>
        <s v="'TC_GasolineOutput'[GasolineTypeId] ∞←1 'TC_GasolineTypes'[Id]"/>
        <s v="'TC_GasolineOutputLot'[Doc_ID] ∞↔1 'TC_GasolineOutput'[Id]"/>
        <s v="'TC_HR_Position'[PositionTypeId] ∞←1 'TC_HR_PositionType'[PositionType_Id]"/>
        <s v="'TC_HR_Position'[SheetId] ∞←1 'TC_HR_Sheet'[Sheet_Id]"/>
        <s v="'TC_HR_Sheet'[BussinesId] ∞←1 'TC_HR_Business'[Business_Id]"/>
        <s v="'TC_HR_WorkerPositionHistory'[PositionId] ∞←1 'TC_HR_Position'[Position_Id]"/>
        <s v="'TC_HR_WorkerPositionHistory'[WorkerId] ∞↔1 'TC_HR_Employee'[ID]"/>
        <s v="'Territories'[Name_Region] ∞←1 'Regions'[Name_Region]"/>
        <s v="'TreeClassificationGood'[CategoryId] ∞←1 'TreeL3GoodCategory'[Category_Id]"/>
        <s v="'TreeClassificationGood'[ClassId] ∞←1 'TreeL1GoodClass'[Class_Id]"/>
        <s v="'TreeClassificationGood'[FamalyId] ∞←1 'TreeL4GoodFamaly'[Famaly_Id]"/>
        <s v="'TreeClassificationGood'[GroupId] ∞←1 'TreeL2GoodGroup'[Group_Id]"/>
        <s v="'TreeClassificationGood'[KindId] ∞←1 'TreeL5GoodKind'[Kind_Id]"/>
        <s v="'WarehouseAllSegments'[WarehouseCode] ∞↔1 'Warehouses'[Code]"/>
        <s v="'WarehouseAllSegments'[WarehouseSegmentCode] ∞←1 'WarehouseSegment'[Code]"/>
        <s v="'вітання'[дата ДН] ∞←1 'DimDates'[DateNormal]"/>
        <s v="'Новини_BU_дляСвітлофора'[BU_Code] ∞↔1 'BU_Image'[BUCode]"/>
        <s v="'ОпераційнеПлануванняFood'[BU_name] ∞←1 'BUs'[BU]"/>
        <s v="'ОпераційнеПлануванняFood'[Code_brand] ∞←1 'Brands'[Code]"/>
        <s v="'ОпераційнеПлануванняFood'[Date – Месяц] ∞←1 'DimDates'[DateNormal]"/>
        <s v="'ОпераційнеПлануванняFood'[код_Organizations] ∞←1 'Organizations'[Code]"/>
        <s v="'ОпераційнеПлануванняFood'[код_Territories] ∞←1 'Territories'[Code]"/>
        <s v="'ОпераційнийПлан'[OrgCode] ∞←1 'Organizations'[Code]"/>
        <s v="'ОпераційнийПлан'[RegionName] ∞←1 'Regions'[Name_Region]"/>
        <s v="'ОпераційнийПлан'[Бренд] ∞←1 'ГрупиБрендівБертаПлюсЛьвів'[Бренд]"/>
        <s v="'ПланТА'[Code_brand] ∞←1 'Brands'[Code]"/>
        <s v="'ПланТА'[Date – Месяц] ∞←1 'DimDates'[DateNormal]"/>
        <s v="'ПланТА'[SalesPerson_code] ∞←1 'SalesPersonesExtended'[Code]"/>
        <s v="'ПланТА'[код_Organizations] ∞←1 'Organizations'[Code]"/>
        <s v="'ПланТА'[код_Territories] ∞←1 'Territories'[Code]"/>
        <s v="'ТА_фото'[Code] ∞↔1 'SalesPersonesExtended'[Cod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Agreements'[ClientCode]] ∞←1 'Contractors'[Code]]]"/>
            <x15:cachedUniqueName index="1" name="[Relationships].[Relationship].&amp;['Agreements'[PaymentType]] ∞←1 'DimPaymentType'[PaymentType]]]"/>
            <x15:cachedUniqueName index="2" name="[Relationships].[Relationship].&amp;['b2c'[DateNormal]] ∞←1 'DimDates'[DateNormal]]]"/>
            <x15:cachedUniqueName index="3" name="[Relationships].[Relationship].&amp;['b2c'[ProductCode]] ∞←1 'ProductsExtended'[Code]]]"/>
            <x15:cachedUniqueName index="4" name="[Relationships].[Relationship].&amp;['Buffer'[Date]] ∞←1 'DimDates'[DateNormal]]]"/>
            <x15:cachedUniqueName index="5" name="[Relationships].[Relationship].&amp;['Buffer'[SkuCode]] ∞←1 'ProductsExtended'[Code]]]"/>
            <x15:cachedUniqueName index="6" name="[Relationships].[Relationship].&amp;['Buffer'[WarehouseSegmentCode ]] ∞←1 'WarehouseSegment'[Code]]]"/>
            <x15:cachedUniqueName index="7" name="[Relationships].[Relationship].&amp;['Business_Units'[Product_Code]] ∞←1 'ProductsExtended'[Code]]]"/>
            <x15:cachedUniqueName index="8" name="[Relationships].[Relationship].&amp;['BUsдляСвітлофора'[BU_Code_textformated]] ∞↔1 'BU_Image'[BUCode]]]"/>
            <x15:cachedUniqueName index="9" name="[Relationships].[Relationship].&amp;['Debts'[AddressCode]] ∞←1 'DeliveryAddresses'[Code]]]"/>
            <x15:cachedUniqueName index="10" name="[Relationships].[Relationship].&amp;['Debts'[AgreementCode]] ∞←1 'Agreements'[Code]]]"/>
            <x15:cachedUniqueName index="11" name="[Relationships].[Relationship].&amp;['Debts'[ContractorCode]] ∞←1 'Contractors'[Code]]]"/>
            <x15:cachedUniqueName index="12" name="[Relationships].[Relationship].&amp;['Debts'[Date]] ∞←1 'DimDates'[DateNormal]]]"/>
            <x15:cachedUniqueName index="13" name="[Relationships].[Relationship].&amp;['Debts'[DateOfpayment]] ∞←1 'DimDates'[DateNormal]]]"/>
            <x15:cachedUniqueName index="14" name="[Relationships].[Relationship].&amp;['Debts'[OrganizationCode]] ∞←1 'Organizations'[Code]]]"/>
            <x15:cachedUniqueName index="15" name="[Relationships].[Relationship].&amp;['Debts'[SalesPersonCode]] ∞←1 'SalesPersones'[Code]]]"/>
            <x15:cachedUniqueName index="16" name="[Relationships].[Relationship].&amp;['Debts'[SalesPersonCode]] ∞←1 'SalesPersonesExtended'[Code]]]"/>
            <x15:cachedUniqueName index="17" name="[Relationships].[Relationship].&amp;['Debts'[TerritoryCode]] ∞←1 'Territories'[Code]]]"/>
            <x15:cachedUniqueName index="18" name="[Relationships].[Relationship].&amp;['Debts'[WeekDayDateOfPayment]] ∞←1 'WeekDayDateOfPayment'[WeekdayNumber]]]"/>
            <x15:cachedUniqueName index="19" name="[Relationships].[Relationship].&amp;['DeliveryAddresses'[TypeCode]] ∞←1 'TypeOfAdress'[Code]]]"/>
            <x15:cachedUniqueName index="20" name="[Relationships].[Relationship].&amp;['DeliveryAddresses'[ZonaCode]] ∞←1 'ZonaDistr'[Code]]]"/>
            <x15:cachedUniqueName index="21" name="[Relationships].[Relationship].&amp;['FinData'[ContractorCode]] ∞←1 'FinContractors'[Code]]]"/>
            <x15:cachedUniqueName index="22" name="[Relationships].[Relationship].&amp;['FinData'[Date]] ∞←1 'DimDates'[DateNormal]]]"/>
            <x15:cachedUniqueName index="23" name="[Relationships].[Relationship].&amp;['FinData'[DateNormal]] ∞←1 'DimDates'[DateNormal]]]"/>
            <x15:cachedUniqueName index="24" name="[Relationships].[Relationship].&amp;['FinData'[StatyaCode]] ∞←1 'FinStatyaZatrat'[Code]]]"/>
            <x15:cachedUniqueName index="25" name="[Relationships].[Relationship].&amp;['FinData'[TerritoryCode]] ∞←1 'FinTeritori'[Code]]]"/>
            <x15:cachedUniqueName index="26" name="[Relationships].[Relationship].&amp;['FinTeritori'[DepCode]] ∞←1 'Territories'[Code]]]"/>
            <x15:cachedUniqueName index="27" name="[Relationships].[Relationship].&amp;['IDD'[Date]] ∞←1 'DimDates'[DateNormal]]]"/>
            <x15:cachedUniqueName index="28" name="[Relationships].[Relationship].&amp;['IDD'[SkuCode]] ∞←1 'ProductsExtended'[Code]]]"/>
            <x15:cachedUniqueName index="29" name="[Relationships].[Relationship].&amp;['IDD'[WarehouseSegmentCode ]] ∞←1 'WarehouseSegment'[Code]]]"/>
            <x15:cachedUniqueName index="30" name="[Relationships].[Relationship].&amp;['Moving'[OrgCode]] ∞←1 'Organizations'[Code]]]"/>
            <x15:cachedUniqueName index="31" name="[Relationships].[Relationship].&amp;['Moving'[TerritoryCode]] ∞←1 'Territories'[Code]]]"/>
            <x15:cachedUniqueName index="32" name="[Relationships].[Relationship].&amp;['Moving'[WarehCodeO]] ∞←1 'Warehouses'[Code]]]"/>
            <x15:cachedUniqueName index="33" name="[Relationships].[Relationship].&amp;['Moving'[WarehCodeP]] ∞←1 'Warehouses'[Code]]]"/>
            <x15:cachedUniqueName index="34" name="[Relationships].[Relationship].&amp;['Operational_Planning'[BrandsCode]] ∞←1 'Brands'[Code]]]"/>
            <x15:cachedUniqueName index="35" name="[Relationships].[Relationship].&amp;['Operational_Planning'[BrandsCode]] ∞←1 'Projects'[Code]]]"/>
            <x15:cachedUniqueName index="36" name="[Relationships].[Relationship].&amp;['Operational_Planning'[Date]] ∞←1 'DimDates'[DateNormal]]]"/>
            <x15:cachedUniqueName index="37" name="[Relationships].[Relationship].&amp;['Operational_Planning'[GroupsCode]] ∞←1 'GroupProducts'[Code]]]"/>
            <x15:cachedUniqueName index="38" name="[Relationships].[Relationship].&amp;['Operational_Planning'[OrganizationsCode]] ∞←1 'Organizations'[Code]]]"/>
            <x15:cachedUniqueName index="39" name="[Relationships].[Relationship].&amp;['Operational_Planning'[SalesPersonesCode]] ∞←1 'SalesPersonesExtended'[Code]]]"/>
            <x15:cachedUniqueName index="40" name="[Relationships].[Relationship].&amp;['Operational_Planning'[TerritoriesCode]] ∞←1 'Territories'[Code]]]"/>
            <x15:cachedUniqueName index="41" name="[Relationships].[Relationship].&amp;['Operational_Planning'[TypeOfPriceCode]] ∞←1 'Type_Of_Price'[Code]]]"/>
            <x15:cachedUniqueName index="42" name="[Relationships].[Relationship].&amp;['Orders'[AddressCode]] ∞←1 'DeliveryAddresses'[Code]]]"/>
            <x15:cachedUniqueName index="43" name="[Relationships].[Relationship].&amp;['Orders'[BrandCode]] ∞←1 'Brands'[Code]]]"/>
            <x15:cachedUniqueName index="44" name="[Relationships].[Relationship].&amp;['Orders'[ContractorCode]] ∞←1 'Contractors'[Code]]]"/>
            <x15:cachedUniqueName index="45" name="[Relationships].[Relationship].&amp;['Orders'[Date]] ∞←1 'DimDates'[DateNormal]]]"/>
            <x15:cachedUniqueName index="46" name="[Relationships].[Relationship].&amp;['Orders'[DateNormal]] ∞←1 'DimDates'[DateNormal]]]"/>
            <x15:cachedUniqueName index="47" name="[Relationships].[Relationship].&amp;['Orders'[OrganizationCode]] ∞←1 'Organizations'[Code]]]"/>
            <x15:cachedUniqueName index="48" name="[Relationships].[Relationship].&amp;['Orders'[ProductCode]] ∞←1 'Products'[Code]]]"/>
            <x15:cachedUniqueName index="49" name="[Relationships].[Relationship].&amp;['Orders'[ProductCode]] ∞←1 'ProductsExtended'[Code]]]"/>
            <x15:cachedUniqueName index="50" name="[Relationships].[Relationship].&amp;['OrdersToSuppliers'[Date]] ∞←1 'DimDates'[DateNormal]]]"/>
            <x15:cachedUniqueName index="51" name="[Relationships].[Relationship].&amp;['OrdersToSuppliers'[DepartmentCode]] ∞←1 'Territories'[Code]]]"/>
            <x15:cachedUniqueName index="52" name="[Relationships].[Relationship].&amp;['OrdersToSuppliers'[OrganizationCode]] ∞←1 'Organizations'[Code]]]"/>
            <x15:cachedUniqueName index="53" name="[Relationships].[Relationship].&amp;['OrdersToSuppliers'[ProductCode]] ∞←1 'ProductsExtended'[Code]]]"/>
            <x15:cachedUniqueName index="54" name="[Relationships].[Relationship].&amp;['OrdersToSuppliers'[WarehouseCode]] ∞←1 'Warehouses'[Code]]]"/>
            <x15:cachedUniqueName index="55" name="[Relationships].[Relationship].&amp;['Plan'[BU_name]] ∞←1 'BUs'[BU]]]"/>
            <x15:cachedUniqueName index="56" name="[Relationships].[Relationship].&amp;['Plan'[Code_brand]] ∞←1 'Brands'[Code]]]"/>
            <x15:cachedUniqueName index="57" name="[Relationships].[Relationship].&amp;['Plan'[Date – Месяц]] ∞←1 'DimDates'[DateNormal]]]"/>
            <x15:cachedUniqueName index="58" name="[Relationships].[Relationship].&amp;['Plan'[код_Organizations]] ∞←1 'Organizations'[Code]]]"/>
            <x15:cachedUniqueName index="59" name="[Relationships].[Relationship].&amp;['Plan'[код_Territories]] ∞←1 'Territories'[Code]]]"/>
            <x15:cachedUniqueName index="60" name="[Relationships].[Relationship].&amp;['PNL_plan'[BU]] ∞←1 'BUs'[BU]]]"/>
            <x15:cachedUniqueName index="61" name="[Relationships].[Relationship].&amp;['PNL_plan'[BU]] ∞←1 'FinContractors'[Name]]]"/>
            <x15:cachedUniqueName index="62" name="[Relationships].[Relationship].&amp;['PNL_plan'[BU_kod]] ∞←1 'FinContractors'[Code]]]"/>
            <x15:cachedUniqueName index="63" name="[Relationships].[Relationship].&amp;['PNL_plan'[Date]] ∞←1 'DimDates'[DateNormal]]]"/>
            <x15:cachedUniqueName index="64" name="[Relationships].[Relationship].&amp;['PNL_plan'[Name_Territory]] ∞←1 'FinTeritori'[Name]]]"/>
            <x15:cachedUniqueName index="65" name="[Relationships].[Relationship].&amp;['PNL_plan'[Name_Territory]] ∞←1 'Territories'[Name]]]"/>
            <x15:cachedUniqueName index="66" name="[Relationships].[Relationship].&amp;['Price'[Code_Type_of_Price]] ∞←1 'Type_Of_Price'[Code]]]"/>
            <x15:cachedUniqueName index="67" name="[Relationships].[Relationship].&amp;['Price'[Date]] ∞←1 'DimDates'[DateNormal]]]"/>
            <x15:cachedUniqueName index="68" name="[Relationships].[Relationship].&amp;['Price'[SKU_Code]] ∞←1 'ProductsExtended'[Code]]]"/>
            <x15:cachedUniqueName index="69" name="[Relationships].[Relationship].&amp;['Procurement_planning'[BrandCode]] ∞←1 'GroupProducts'[Code]]]"/>
            <x15:cachedUniqueName index="70" name="[Relationships].[Relationship].&amp;['Procurement_planning'[Date]] ∞←1 'DimDates'[DateNormal]]]"/>
            <x15:cachedUniqueName index="71" name="[Relationships].[Relationship].&amp;['Procurement_planning'[MainSupplierCode]] ∞←1 'MainSupplier'[MainSupplierCode]]]"/>
            <x15:cachedUniqueName index="72" name="[Relationships].[Relationship].&amp;['Procurement_planning'[UnitCode]] ∞←1 'Territories'[Code]]]"/>
            <x15:cachedUniqueName index="73" name="[Relationships].[Relationship].&amp;['ProductsExtended'[BU]] ∞←1 'BUs'[BU]]]"/>
            <x15:cachedUniqueName index="74" name="[Relationships].[Relationship].&amp;['ProductsExtended'[BU]] ∞←1 'FinContractors'[Name]]]"/>
            <x15:cachedUniqueName index="75" name="[Relationships].[Relationship].&amp;['ProductsExtended'[BU_дляСвітлофора]] ∞↔1 'BUsдляСвітлофора'[BU_дляСвітлофора]]]"/>
            <x15:cachedUniqueName index="76" name="[Relationships].[Relationship].&amp;['ProductsExtended'[GroupCode]] ∞←1 'GroupProducts'[Code]]]"/>
            <x15:cachedUniqueName index="77" name="[Relationships].[Relationship].&amp;['ProductsExtended'[MainSupplierCode]] ∞↔1 'MainSupplier'[MainSupplierCode]]]"/>
            <x15:cachedUniqueName index="78" name="[Relationships].[Relationship].&amp;['ProductsExtended'[ProductBrandCode]] ∞↔1 'Sheet1'[ProductBrandCode]]]"/>
            <x15:cachedUniqueName index="79" name="[Relationships].[Relationship].&amp;['ReceiptsFromSuppliers'[ContractorCode]] ∞←1 'Contractors'[Code]]]"/>
            <x15:cachedUniqueName index="80" name="[Relationships].[Relationship].&amp;['ReceiptsFromSuppliers'[Date]] ∞←1 'DimDates'[DateNormal]]]"/>
            <x15:cachedUniqueName index="81" name="[Relationships].[Relationship].&amp;['ReceiptsFromSuppliers'[DepartmentCode]] ∞←1 'Territories'[Code]]]"/>
            <x15:cachedUniqueName index="82" name="[Relationships].[Relationship].&amp;['ReceiptsFromSuppliers'[OrganizationCode]] ∞←1 'Organizations'[Code]]]"/>
            <x15:cachedUniqueName index="83" name="[Relationships].[Relationship].&amp;['ReceiptsFromSuppliers'[ProductCode]] ∞←1 'ProductsExtended'[Code]]]"/>
            <x15:cachedUniqueName index="84" name="[Relationships].[Relationship].&amp;['ReceiptsFromSuppliers'[WarehouseCode]] ∞←1 'Warehouses'[Code]]]"/>
            <x15:cachedUniqueName index="85" name="[Relationships].[Relationship].&amp;['Return'[OrgCode]] ∞←1 'Organizations'[Code]]]"/>
            <x15:cachedUniqueName index="86" name="[Relationships].[Relationship].&amp;['Return'[TerritoryCode]] ∞←1 'Territories'[Code]]]"/>
            <x15:cachedUniqueName index="87" name="[Relationships].[Relationship].&amp;['Return'[WarehCode]] ∞←1 'Warehouses'[Code]]]"/>
            <x15:cachedUniqueName index="88" name="[Relationships].[Relationship].&amp;['ReturnedFunds'[ContractorCode]] ∞←1 'Contractors'[Code]]]"/>
            <x15:cachedUniqueName index="89" name="[Relationships].[Relationship].&amp;['ReturnedFunds'[Date]] ∞←1 'DimDates'[DateNormal]]]"/>
            <x15:cachedUniqueName index="90" name="[Relationships].[Relationship].&amp;['ReturnedFunds'[UnitCode]] ∞←1 'Territories'[Code]]]"/>
            <x15:cachedUniqueName index="91" name="[Relationships].[Relationship].&amp;['Sales'[AddressCode]] ∞←1 'DeliveryAddresses'[Code]]]"/>
            <x15:cachedUniqueName index="92" name="[Relationships].[Relationship].&amp;['Sales'[BrandCode]] ∞←1 'Brands'[Code]]]"/>
            <x15:cachedUniqueName index="93" name="[Relationships].[Relationship].&amp;['Sales'[ContractorCode]] ∞←1 'Contractors'[Code]]]"/>
            <x15:cachedUniqueName index="94" name="[Relationships].[Relationship].&amp;['Sales'[CorrectSPCode]] ∞←1 'SalesPersonesExtended'[Code]]]"/>
            <x15:cachedUniqueName index="95" name="[Relationships].[Relationship].&amp;['Sales'[dateNORMAL]] ∞←1 'DimDates'[DateNormal]]]"/>
            <x15:cachedUniqueName index="96" name="[Relationships].[Relationship].&amp;['Sales'[OrganizationCode]] ∞←1 'Organizations'[Code]]]"/>
            <x15:cachedUniqueName index="97" name="[Relationships].[Relationship].&amp;['Sales'[PaymentType]] ∞←1 'DimPaymentType'[PaymentType]]]"/>
            <x15:cachedUniqueName index="98" name="[Relationships].[Relationship].&amp;['Sales'[ProductCode]] ∞←1 'Products'[Code]]]"/>
            <x15:cachedUniqueName index="99" name="[Relationships].[Relationship].&amp;['Sales'[ProductCode]] ∞←1 'ProductsExtended'[Code]]]"/>
            <x15:cachedUniqueName index="100" name="[Relationships].[Relationship].&amp;['Sales'[SalesPersonCode]] ∞←1 'SalesPersones'[Code]]]"/>
            <x15:cachedUniqueName index="101" name="[Relationships].[Relationship].&amp;['Sales'[SalesPersonCode]] ∞←1 'SalesPersonesExtended'[Code]]]"/>
            <x15:cachedUniqueName index="102" name="[Relationships].[Relationship].&amp;['Sales'[TerritoryCode]] ∞←1 'Territories'[Code]]]"/>
            <x15:cachedUniqueName index="103" name="[Relationships].[Relationship].&amp;['Sales'[WarehouseCode]] ∞↔1 'Warehouses'[Code]]]"/>
            <x15:cachedUniqueName index="104" name="[Relationships].[Relationship].&amp;['SalesPersonesExtended'[Parent1_Code]] ∞←1 'СВ_фото'[Code]]]"/>
            <x15:cachedUniqueName index="105" name="[Relationships].[Relationship].&amp;['SalesPlan'[BrandCode]] ∞←1 'Brands'[Code]]]"/>
            <x15:cachedUniqueName index="106" name="[Relationships].[Relationship].&amp;['SalesPlan'[OrganizationCode]] ∞←1 'Organizations'[Code]]]"/>
            <x15:cachedUniqueName index="107" name="[Relationships].[Relationship].&amp;['SalesPlan'[TerritoryCode]] ∞←1 'Territories'[Code]]]"/>
            <x15:cachedUniqueName index="108" name="[Relationships].[Relationship].&amp;['Sheet1'[ProductBrandCode]] ∞↔1 'Brands'[Code]]]"/>
            <x15:cachedUniqueName index="109" name="[Relationships].[Relationship].&amp;['Stocks'[Date]] ∞←1 'DimDates'[DateNormal]]]"/>
            <x15:cachedUniqueName index="110" name="[Relationships].[Relationship].&amp;['Stocks'[OrganizationCode]] ∞←1 'Organizations'[Code]]]"/>
            <x15:cachedUniqueName index="111" name="[Relationships].[Relationship].&amp;['Stocks'[ProductCode]] ∞←1 'Products'[Code]]]"/>
            <x15:cachedUniqueName index="112" name="[Relationships].[Relationship].&amp;['Stocks'[ProductCode]] ∞←1 'ProductsExtended'[Code]]]"/>
            <x15:cachedUniqueName index="113" name="[Relationships].[Relationship].&amp;['Stocks'[TerritoryCode]] ∞←1 'Territories'[Code]]]"/>
            <x15:cachedUniqueName index="114" name="[Relationships].[Relationship].&amp;['Stocks'[WarehousCode]] ∞←1 'Warehouses'[Code]]]"/>
            <x15:cachedUniqueName index="115" name="[Relationships].[Relationship].&amp;['Table'[Date]] ∞←1 'DimDates'[DateNormal]]]"/>
            <x15:cachedUniqueName index="116" name="[Relationships].[Relationship].&amp;['TC_EmployeeCostDetails'[Date]] ∞←1 'DimDates'[DateNormal]]]"/>
            <x15:cachedUniqueName index="117" name="[Relationships].[Relationship].&amp;['TC_EmployeeCostDetails'[EmployeeCostsId]] ∞←1 'TC_EmployeeCosts'[Id]]]"/>
            <x15:cachedUniqueName index="118" name="[Relationships].[Relationship].&amp;['TC_EmployeeCostDetails'[RouteId]] ∞←1 'TC_Routes'[Id]]]"/>
            <x15:cachedUniqueName index="119" name="[Relationships].[Relationship].&amp;['TC_EmployeeCostDetails'[TransportCycleId]] ∞←1 'TC_TransportCycles'[Id]]]"/>
            <x15:cachedUniqueName index="120" name="[Relationships].[Relationship].&amp;['TC_EmployeeCosts'[EmployeeId]] ∞←1 'TC_HR_Employee'[ID]]]"/>
            <x15:cachedUniqueName index="121" name="[Relationships].[Relationship].&amp;['TC_EmployeeGasolineCosts'[DateNormal]] ∞←1 'DimDates'[DateNormal]]]"/>
            <x15:cachedUniqueName index="122" name="[Relationships].[Relationship].&amp;['TC_EmployeeGasolineCosts'[EmployeeId]] ∞←1 'TC_HR_Employee'[ID]]]"/>
            <x15:cachedUniqueName index="123" name="[Relationships].[Relationship].&amp;['TC_EmployeeGasolineCosts'[GasolineTypeId]] ∞←1 'TC_GasolineTypes'[Id]]]"/>
            <x15:cachedUniqueName index="124" name="[Relationships].[Relationship].&amp;['TC_GasolineBalanceOkkoCards'[Doc_ID]] ∞←1 'TC_GasolineBalanceOkko'[Id]]]"/>
            <x15:cachedUniqueName index="125" name="[Relationships].[Relationship].&amp;['TC_GasolineBalanceOkkoCards'[GasolineTypeIdDB]] ∞←1 'TC_GasolineTypes'[Id]]]"/>
            <x15:cachedUniqueName index="126" name="[Relationships].[Relationship].&amp;['TC_GasolineCardsMovingLot'[Doc_ID]] ∞←1 'TC_GasolineCardsMoving'[Id]]]"/>
            <x15:cachedUniqueName index="127" name="[Relationships].[Relationship].&amp;['TC_GasolineInput'[DocDateNormal]] ∞←1 'DimDates'[DateNormal]]]"/>
            <x15:cachedUniqueName index="128" name="[Relationships].[Relationship].&amp;['TC_GasolineInputCards'[Doc_ID]] ∞←1 'TC_GasolineInput'[Id]]]"/>
            <x15:cachedUniqueName index="129" name="[Relationships].[Relationship].&amp;['TC_GasolineInputCards'[FuelCardOwner]] ∞←1 'TC_HR_Employee'[ID]]]"/>
            <x15:cachedUniqueName index="130" name="[Relationships].[Relationship].&amp;['TC_GasolineInputPrices'[Doc_ID]] ∞←1 'TC_GasolineInput'[Id]]]"/>
            <x15:cachedUniqueName index="131" name="[Relationships].[Relationship].&amp;['TC_GasolineInputPrices'[GasolineTypeId]] ∞←1 'TC_GasolineTypes'[Id]]]"/>
            <x15:cachedUniqueName index="132" name="[Relationships].[Relationship].&amp;['TC_GasolineOutput'[DocDate]] ∞←1 'DimDates'[DateNormal]]]"/>
            <x15:cachedUniqueName index="133" name="[Relationships].[Relationship].&amp;['TC_GasolineOutput'[FuelCardOwner]] ∞←1 'TC_HR_Employee'[ID]]]"/>
            <x15:cachedUniqueName index="134" name="[Relationships].[Relationship].&amp;['TC_GasolineOutput'[GasolineTypeId]] ∞←1 'TC_GasolineTypes'[Id]]]"/>
            <x15:cachedUniqueName index="135" name="[Relationships].[Relationship].&amp;['TC_GasolineOutputLot'[Doc_ID]] ∞↔1 'TC_GasolineOutput'[Id]]]"/>
            <x15:cachedUniqueName index="136" name="[Relationships].[Relationship].&amp;['TC_HR_Position'[PositionTypeId]] ∞←1 'TC_HR_PositionType'[PositionType_Id]]]"/>
            <x15:cachedUniqueName index="137" name="[Relationships].[Relationship].&amp;['TC_HR_Position'[SheetId]] ∞←1 'TC_HR_Sheet'[Sheet_Id]]]"/>
            <x15:cachedUniqueName index="138" name="[Relationships].[Relationship].&amp;['TC_HR_Sheet'[BussinesId]] ∞←1 'TC_HR_Business'[Business_Id]]]"/>
            <x15:cachedUniqueName index="139" name="[Relationships].[Relationship].&amp;['TC_HR_WorkerPositionHistory'[PositionId]] ∞←1 'TC_HR_Position'[Position_Id]]]"/>
            <x15:cachedUniqueName index="140" name="[Relationships].[Relationship].&amp;['TC_HR_WorkerPositionHistory'[WorkerId]] ∞↔1 'TC_HR_Employee'[ID]]]"/>
            <x15:cachedUniqueName index="141" name="[Relationships].[Relationship].&amp;['Territories'[Name_Region]] ∞←1 'Regions'[Name_Region]]]"/>
            <x15:cachedUniqueName index="142" name="[Relationships].[Relationship].&amp;['TreeClassificationGood'[CategoryId]] ∞←1 'TreeL3GoodCategory'[Category_Id]]]"/>
            <x15:cachedUniqueName index="143" name="[Relationships].[Relationship].&amp;['TreeClassificationGood'[ClassId]] ∞←1 'TreeL1GoodClass'[Class_Id]]]"/>
            <x15:cachedUniqueName index="144" name="[Relationships].[Relationship].&amp;['TreeClassificationGood'[FamalyId]] ∞←1 'TreeL4GoodFamaly'[Famaly_Id]]]"/>
            <x15:cachedUniqueName index="145" name="[Relationships].[Relationship].&amp;['TreeClassificationGood'[GroupId]] ∞←1 'TreeL2GoodGroup'[Group_Id]]]"/>
            <x15:cachedUniqueName index="146" name="[Relationships].[Relationship].&amp;['TreeClassificationGood'[KindId]] ∞←1 'TreeL5GoodKind'[Kind_Id]]]"/>
            <x15:cachedUniqueName index="147" name="[Relationships].[Relationship].&amp;['WarehouseAllSegments'[WarehouseCode]] ∞↔1 'Warehouses'[Code]]]"/>
            <x15:cachedUniqueName index="148" name="[Relationships].[Relationship].&amp;['WarehouseAllSegments'[WarehouseSegmentCode]] ∞←1 'WarehouseSegment'[Code]]]"/>
            <x15:cachedUniqueName index="149" name="[Relationships].[Relationship].&amp;['вітання'[дата ДН]] ∞←1 'DimDates'[DateNormal]]]"/>
            <x15:cachedUniqueName index="150" name="[Relationships].[Relationship].&amp;['Новини_BU_дляСвітлофора'[BU_Code]] ∞↔1 'BU_Image'[BUCode]]]"/>
            <x15:cachedUniqueName index="151" name="[Relationships].[Relationship].&amp;['ОпераційнеПлануванняFood'[BU_name]] ∞←1 'BUs'[BU]]]"/>
            <x15:cachedUniqueName index="152" name="[Relationships].[Relationship].&amp;['ОпераційнеПлануванняFood'[Code_brand]] ∞←1 'Brands'[Code]]]"/>
            <x15:cachedUniqueName index="153" name="[Relationships].[Relationship].&amp;['ОпераційнеПлануванняFood'[Date – Месяц]] ∞←1 'DimDates'[DateNormal]]]"/>
            <x15:cachedUniqueName index="154" name="[Relationships].[Relationship].&amp;['ОпераційнеПлануванняFood'[код_Organizations]] ∞←1 'Organizations'[Code]]]"/>
            <x15:cachedUniqueName index="155" name="[Relationships].[Relationship].&amp;['ОпераційнеПлануванняFood'[код_Territories]] ∞←1 'Territories'[Code]]]"/>
            <x15:cachedUniqueName index="156" name="[Relationships].[Relationship].&amp;['ОпераційнийПлан'[OrgCode]] ∞←1 'Organizations'[Code]]]"/>
            <x15:cachedUniqueName index="157" name="[Relationships].[Relationship].&amp;['ОпераційнийПлан'[RegionName]] ∞←1 'Regions'[Name_Region]]]"/>
            <x15:cachedUniqueName index="158" name="[Relationships].[Relationship].&amp;['ОпераційнийПлан'[Бренд]] ∞←1 'ГрупиБрендівБертаПлюсЛьвів'[Бренд]]]"/>
            <x15:cachedUniqueName index="159" name="[Relationships].[Relationship].&amp;['ПланТА'[Code_brand]] ∞←1 'Brands'[Code]]]"/>
            <x15:cachedUniqueName index="160" name="[Relationships].[Relationship].&amp;['ПланТА'[Date – Месяц]] ∞←1 'DimDates'[DateNormal]]]"/>
            <x15:cachedUniqueName index="161" name="[Relationships].[Relationship].&amp;['ПланТА'[SalesPerson_code]] ∞←1 'SalesPersonesExtended'[Code]]]"/>
            <x15:cachedUniqueName index="162" name="[Relationships].[Relationship].&amp;['ПланТА'[код_Organizations]] ∞←1 'Organizations'[Code]]]"/>
            <x15:cachedUniqueName index="163" name="[Relationships].[Relationship].&amp;['ПланТА'[код_Territories]] ∞←1 'Territories'[Code]]]"/>
            <x15:cachedUniqueName index="164" name="[Relationships].[Relationship].&amp;['ТА_фото'[Code]] ∞↔1 'SalesPersonesExtended'[Code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51851852" createdVersion="5" refreshedVersion="7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53472222" createdVersion="5" refreshedVersion="7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107">
        <s v="'b2c'[amount]"/>
        <s v="'b2c'[bulkMeasureId]"/>
        <s v="'b2c'[departmentId]"/>
        <s v="'b2c'[employeeId]"/>
        <s v="'b2c'[id]"/>
        <s v="'b2c'[id1]"/>
        <s v="'b2c'[id2]"/>
        <s v="'b2c'[isSuperAdmin]"/>
        <s v="'b2c'[locationId]"/>
        <s v="'b2c'[measureId]"/>
        <s v="'b2c'[orderId]"/>
        <s v="'b2c'[productId]"/>
        <s v="'b2c'[unitMeasureId]"/>
        <s v="'b2c'[unitMeasureWeight]"/>
        <s v="'b2c'[unitsInBulkMeasure]"/>
        <s v="'b2c'[userId]"/>
        <s v="'b2c'[userPrice]"/>
        <s v="'b2c'[Сума]"/>
        <s v="'Buffer'[Buffer]"/>
        <s v="'ColoredStatistic'[Rate]"/>
        <s v="'Debts'[DaysOfDelay]"/>
        <s v="'Debts'[Debt]"/>
        <s v="'DimDates'[DateNumber]"/>
        <s v="'DimDates'[DayNumberOfQuarter]"/>
        <s v="'DimDates'[DayNumberOfWeek]"/>
        <s v="'DimDates'[DayNumberOfYear]"/>
        <s v="'DimDates'[YearMonthNumber]"/>
        <s v="'DimDates'[YearQuarterNumber]"/>
        <s v="'FinData'[Sum]"/>
        <s v="'IDD'[IDD]"/>
        <s v="'IDD'[PB]"/>
        <s v="'IDD'[Price]"/>
        <s v="'MainSupplierPlan'[Sum]"/>
        <s v="'Moving'[Count]"/>
        <s v="'Moving'[CountEd]"/>
        <s v="'Moving'[CountPal]"/>
        <s v="'Moving'[WeightBrutto]"/>
        <s v="'Moving'[WeightNetto]"/>
        <s v="'Operational_Planning'[PlanSum]"/>
        <s v="'Orders'[Sum]"/>
        <s v="'Orders'[Volume]"/>
        <s v="'OrdersToSuppliers'[Price]"/>
        <s v="'OrdersToSuppliers'[Quantity]"/>
        <s v="'OrdersToSuppliers'[Sum]"/>
        <s v="'ParamTableSystemDistribution'[Sort]"/>
        <s v="'PNL_plan'[Sum (VAT inc)]"/>
        <s v="'PNL_plan'[Sum]"/>
        <s v="'Price'[Price]"/>
        <s v="'Procurement_planning'[Sum]"/>
        <s v="'ProductsExtended'[ReportUnitCoefficient]"/>
        <s v="'ProductsExtended'[ReportUnitVolume]"/>
        <s v="'ProductsExtended'[ReportUnitVolumeBrutto]"/>
        <s v="'ProductsExtended'[ReportUnitWeight]"/>
        <s v="'ProductsExtended'[ReportUnitWeightBrutto]"/>
        <s v="'ProductsExtended'[StorageUnitCoefficient]"/>
        <s v="'ProductsExtended'[StorageUnitVolume]"/>
        <s v="'ProductsExtended'[StorageUnitVolumeBrutto]"/>
        <s v="'ProductsExtended'[StorageUnitWeight]"/>
        <s v="'ProductsExtended'[StorageUnitWeightBrutto]"/>
        <s v="'ReceiptsFromSuppliers'[Price]"/>
        <s v="'ReceiptsFromSuppliers'[Quantity]"/>
        <s v="'ReceiptsFromSuppliers'[Sum]"/>
        <s v="'ReturnedFunds'[Sum]"/>
        <s v="'ReturnedFunds'[Повернуті кошти]"/>
        <s v="'Sales'[AmountWithoutDiscount]"/>
        <s v="'Sales'[BasePrice]"/>
        <s v="'Sales'[BaseSum]"/>
        <s v="'Sales'[PercentAutoDiscount]"/>
        <s v="'Sales'[PercentManualDiscount]"/>
        <s v="'Sales'[SalesPrice]"/>
        <s v="'Sales'[Sum]"/>
        <s v="'Sales'[Сума автознижки, ГРН]"/>
        <s v="'Sales'[Сума без знижки (від продажної ціни), грн з ПДВ]"/>
        <s v="'Sales'[Сума ручної знижки, ГРН]"/>
        <s v="'SalesPlan'[PlanSum]"/>
        <s v="'Stocks'[BaseSum]"/>
        <s v="'Stocks'[count]"/>
        <s v="'Stocks'[StorageUnitWeight]"/>
        <s v="'Stocks'[Вага,кг]"/>
        <s v="'Table'[Повернення к-сть]"/>
        <s v="'Table'[Сумма повернення]"/>
        <s v="'Table'[Сумма]"/>
        <s v="'TC_EmployeeCostDetails'[Amortization]"/>
        <s v="'TC_EmployeeCostDetails'[GasolineAmortization]"/>
        <s v="'TC_EmployeeCostDetails'[Km]"/>
        <s v="'TC_EmployeeGasolineCosts'[Amortization]"/>
        <s v="'TC_EmployeeGasolineCosts'[CompensatedGasoline]"/>
        <s v="'TC_EmployeeGasolineCosts'[CompensatedMoney]"/>
        <s v="'TC_EmployeeGasolineCosts'[GasolineFromEmployee]"/>
        <s v="'TC_EmployeeGasolineCosts'[GasolineSpend]"/>
        <s v="'TC_EmployeeGasolineCosts'[GasolineTicket]"/>
        <s v="'TC_EmployeeGasolineCosts'[GasolineToEmployee]"/>
        <s v="'TC_EmployeeGasolineCosts'[MoneyFromEmployee]"/>
        <s v="'TC_EmployeeGasolineCosts'[MoneyToEmployee]"/>
        <s v="'TC_EmployeeGasolineCosts'[Price]"/>
        <s v="'TC_EmployeeGasolineCosts'[Sum]"/>
        <s v="'TC_GasolineOutput'[FuelQuantity]"/>
        <s v="'TC_GasolineOutputLot'[FuelQuantity]"/>
        <s v="'TC_GasolineTypes'[Coefficient]"/>
        <s v="'TC_Routes'[Km]"/>
        <s v="'TC_TransportCycles'[Coefficient]"/>
        <s v="'Новини_BU_дляСвітлофора'[BU_Code]"/>
        <s v="'Новини_BU_дляСвітлофора'[№]"/>
        <s v="'ОпераційнеПлануванняFood'[PlanSum]"/>
        <s v="'ОпераційнийПлан'[План на місяць, тис#грн]"/>
        <s v="'ОпераційнийПлан'[План по націнці, тис# грн#]"/>
        <s v="'ПланТА'[PlanSum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b2c'[amount]]]"/>
            <x15:cachedUniqueName index="1" name="[Columns].[FullColumnName].&amp;['b2c'[bulkMeasureId]]]"/>
            <x15:cachedUniqueName index="2" name="[Columns].[FullColumnName].&amp;['b2c'[departmentId]]]"/>
            <x15:cachedUniqueName index="3" name="[Columns].[FullColumnName].&amp;['b2c'[employeeId]]]"/>
            <x15:cachedUniqueName index="4" name="[Columns].[FullColumnName].&amp;['b2c'[id]]]"/>
            <x15:cachedUniqueName index="5" name="[Columns].[FullColumnName].&amp;['b2c'[id1]]]"/>
            <x15:cachedUniqueName index="6" name="[Columns].[FullColumnName].&amp;['b2c'[id2]]]"/>
            <x15:cachedUniqueName index="7" name="[Columns].[FullColumnName].&amp;['b2c'[isSuperAdmin]]]"/>
            <x15:cachedUniqueName index="8" name="[Columns].[FullColumnName].&amp;['b2c'[locationId]]]"/>
            <x15:cachedUniqueName index="9" name="[Columns].[FullColumnName].&amp;['b2c'[measureId]]]"/>
            <x15:cachedUniqueName index="10" name="[Columns].[FullColumnName].&amp;['b2c'[orderId]]]"/>
            <x15:cachedUniqueName index="11" name="[Columns].[FullColumnName].&amp;['b2c'[productId]]]"/>
            <x15:cachedUniqueName index="12" name="[Columns].[FullColumnName].&amp;['b2c'[unitMeasureId]]]"/>
            <x15:cachedUniqueName index="13" name="[Columns].[FullColumnName].&amp;['b2c'[unitMeasureWeight]]]"/>
            <x15:cachedUniqueName index="14" name="[Columns].[FullColumnName].&amp;['b2c'[unitsInBulkMeasure]]]"/>
            <x15:cachedUniqueName index="15" name="[Columns].[FullColumnName].&amp;['b2c'[userId]]]"/>
            <x15:cachedUniqueName index="16" name="[Columns].[FullColumnName].&amp;['b2c'[userPrice]]]"/>
            <x15:cachedUniqueName index="17" name="[Columns].[FullColumnName].&amp;['b2c'[Сума]]]"/>
            <x15:cachedUniqueName index="18" name="[Columns].[FullColumnName].&amp;['Buffer'[Buffer]]]"/>
            <x15:cachedUniqueName index="19" name="[Columns].[FullColumnName].&amp;['ColoredStatistic'[Rate]]]"/>
            <x15:cachedUniqueName index="20" name="[Columns].[FullColumnName].&amp;['Debts'[DaysOfDelay]]]"/>
            <x15:cachedUniqueName index="21" name="[Columns].[FullColumnName].&amp;['Debts'[Debt]]]"/>
            <x15:cachedUniqueName index="22" name="[Columns].[FullColumnName].&amp;['DimDates'[DateNumber]]]"/>
            <x15:cachedUniqueName index="23" name="[Columns].[FullColumnName].&amp;['DimDates'[DayNumberOfQuarter]]]"/>
            <x15:cachedUniqueName index="24" name="[Columns].[FullColumnName].&amp;['DimDates'[DayNumberOfWeek]]]"/>
            <x15:cachedUniqueName index="25" name="[Columns].[FullColumnName].&amp;['DimDates'[DayNumberOfYear]]]"/>
            <x15:cachedUniqueName index="26" name="[Columns].[FullColumnName].&amp;['DimDates'[YearMonthNumber]]]"/>
            <x15:cachedUniqueName index="27" name="[Columns].[FullColumnName].&amp;['DimDates'[YearQuarterNumber]]]"/>
            <x15:cachedUniqueName index="28" name="[Columns].[FullColumnName].&amp;['FinData'[Sum]]]"/>
            <x15:cachedUniqueName index="29" name="[Columns].[FullColumnName].&amp;['IDD'[IDD]]]"/>
            <x15:cachedUniqueName index="30" name="[Columns].[FullColumnName].&amp;['IDD'[PB]]]"/>
            <x15:cachedUniqueName index="31" name="[Columns].[FullColumnName].&amp;['IDD'[Price]]]"/>
            <x15:cachedUniqueName index="32" name="[Columns].[FullColumnName].&amp;['MainSupplierPlan'[Sum]]]"/>
            <x15:cachedUniqueName index="33" name="[Columns].[FullColumnName].&amp;['Moving'[Count]]]"/>
            <x15:cachedUniqueName index="34" name="[Columns].[FullColumnName].&amp;['Moving'[CountEd]]]"/>
            <x15:cachedUniqueName index="35" name="[Columns].[FullColumnName].&amp;['Moving'[CountPal]]]"/>
            <x15:cachedUniqueName index="36" name="[Columns].[FullColumnName].&amp;['Moving'[WeightBrutto]]]"/>
            <x15:cachedUniqueName index="37" name="[Columns].[FullColumnName].&amp;['Moving'[WeightNetto]]]"/>
            <x15:cachedUniqueName index="38" name="[Columns].[FullColumnName].&amp;['Operational_Planning'[PlanSum]]]"/>
            <x15:cachedUniqueName index="39" name="[Columns].[FullColumnName].&amp;['Orders'[Sum]]]"/>
            <x15:cachedUniqueName index="40" name="[Columns].[FullColumnName].&amp;['Orders'[Volume]]]"/>
            <x15:cachedUniqueName index="41" name="[Columns].[FullColumnName].&amp;['OrdersToSuppliers'[Price]]]"/>
            <x15:cachedUniqueName index="42" name="[Columns].[FullColumnName].&amp;['OrdersToSuppliers'[Quantity]]]"/>
            <x15:cachedUniqueName index="43" name="[Columns].[FullColumnName].&amp;['OrdersToSuppliers'[Sum]]]"/>
            <x15:cachedUniqueName index="44" name="[Columns].[FullColumnName].&amp;['ParamTableSystemDistribution'[Sort]]]"/>
            <x15:cachedUniqueName index="45" name="[Columns].[FullColumnName].&amp;['PNL_plan'[Sum (VAT inc)]]]"/>
            <x15:cachedUniqueName index="46" name="[Columns].[FullColumnName].&amp;['PNL_plan'[Sum]]]"/>
            <x15:cachedUniqueName index="47" name="[Columns].[FullColumnName].&amp;['Price'[Price]]]"/>
            <x15:cachedUniqueName index="48" name="[Columns].[FullColumnName].&amp;['Procurement_planning'[Sum]]]"/>
            <x15:cachedUniqueName index="49" name="[Columns].[FullColumnName].&amp;['ProductsExtended'[ReportUnitCoefficient]]]"/>
            <x15:cachedUniqueName index="50" name="[Columns].[FullColumnName].&amp;['ProductsExtended'[ReportUnitVolume]]]"/>
            <x15:cachedUniqueName index="51" name="[Columns].[FullColumnName].&amp;['ProductsExtended'[ReportUnitVolumeBrutto]]]"/>
            <x15:cachedUniqueName index="52" name="[Columns].[FullColumnName].&amp;['ProductsExtended'[ReportUnitWeight]]]"/>
            <x15:cachedUniqueName index="53" name="[Columns].[FullColumnName].&amp;['ProductsExtended'[ReportUnitWeightBrutto]]]"/>
            <x15:cachedUniqueName index="54" name="[Columns].[FullColumnName].&amp;['ProductsExtended'[StorageUnitCoefficient]]]"/>
            <x15:cachedUniqueName index="55" name="[Columns].[FullColumnName].&amp;['ProductsExtended'[StorageUnitVolume]]]"/>
            <x15:cachedUniqueName index="56" name="[Columns].[FullColumnName].&amp;['ProductsExtended'[StorageUnitVolumeBrutto]]]"/>
            <x15:cachedUniqueName index="57" name="[Columns].[FullColumnName].&amp;['ProductsExtended'[StorageUnitWeight]]]"/>
            <x15:cachedUniqueName index="58" name="[Columns].[FullColumnName].&amp;['ProductsExtended'[StorageUnitWeightBrutto]]]"/>
            <x15:cachedUniqueName index="59" name="[Columns].[FullColumnName].&amp;['ReceiptsFromSuppliers'[Price]]]"/>
            <x15:cachedUniqueName index="60" name="[Columns].[FullColumnName].&amp;['ReceiptsFromSuppliers'[Quantity]]]"/>
            <x15:cachedUniqueName index="61" name="[Columns].[FullColumnName].&amp;['ReceiptsFromSuppliers'[Sum]]]"/>
            <x15:cachedUniqueName index="62" name="[Columns].[FullColumnName].&amp;['ReturnedFunds'[Sum]]]"/>
            <x15:cachedUniqueName index="63" name="[Columns].[FullColumnName].&amp;['ReturnedFunds'[Повернуті кошти]]]"/>
            <x15:cachedUniqueName index="64" name="[Columns].[FullColumnName].&amp;['Sales'[AmountWithoutDiscount]]]"/>
            <x15:cachedUniqueName index="65" name="[Columns].[FullColumnName].&amp;['Sales'[BasePrice]]]"/>
            <x15:cachedUniqueName index="66" name="[Columns].[FullColumnName].&amp;['Sales'[BaseSum]]]"/>
            <x15:cachedUniqueName index="67" name="[Columns].[FullColumnName].&amp;['Sales'[PercentAutoDiscount]]]"/>
            <x15:cachedUniqueName index="68" name="[Columns].[FullColumnName].&amp;['Sales'[PercentManualDiscount]]]"/>
            <x15:cachedUniqueName index="69" name="[Columns].[FullColumnName].&amp;['Sales'[SalesPrice]]]"/>
            <x15:cachedUniqueName index="70" name="[Columns].[FullColumnName].&amp;['Sales'[Sum]]]"/>
            <x15:cachedUniqueName index="71" name="[Columns].[FullColumnName].&amp;['Sales'[Сума автознижки, ГРН]]]"/>
            <x15:cachedUniqueName index="72" name="[Columns].[FullColumnName].&amp;['Sales'[Сума без знижки (від продажної ціни), грн з ПДВ]]]"/>
            <x15:cachedUniqueName index="73" name="[Columns].[FullColumnName].&amp;['Sales'[Сума ручної знижки, ГРН]]]"/>
            <x15:cachedUniqueName index="74" name="[Columns].[FullColumnName].&amp;['SalesPlan'[PlanSum]]]"/>
            <x15:cachedUniqueName index="75" name="[Columns].[FullColumnName].&amp;['Stocks'[BaseSum]]]"/>
            <x15:cachedUniqueName index="76" name="[Columns].[FullColumnName].&amp;['Stocks'[count]]]"/>
            <x15:cachedUniqueName index="77" name="[Columns].[FullColumnName].&amp;['Stocks'[StorageUnitWeight]]]"/>
            <x15:cachedUniqueName index="78" name="[Columns].[FullColumnName].&amp;['Stocks'[Вага,кг]]]"/>
            <x15:cachedUniqueName index="79" name="[Columns].[FullColumnName].&amp;['Table'[Повернення к-сть]]]"/>
            <x15:cachedUniqueName index="80" name="[Columns].[FullColumnName].&amp;['Table'[Сумма повернення]]]"/>
            <x15:cachedUniqueName index="81" name="[Columns].[FullColumnName].&amp;['Table'[Сумма]]]"/>
            <x15:cachedUniqueName index="82" name="[Columns].[FullColumnName].&amp;['TC_EmployeeCostDetails'[Amortization]]]"/>
            <x15:cachedUniqueName index="83" name="[Columns].[FullColumnName].&amp;['TC_EmployeeCostDetails'[GasolineAmortization]]]"/>
            <x15:cachedUniqueName index="84" name="[Columns].[FullColumnName].&amp;['TC_EmployeeCostDetails'[Km]]]"/>
            <x15:cachedUniqueName index="85" name="[Columns].[FullColumnName].&amp;['TC_EmployeeGasolineCosts'[Amortization]]]"/>
            <x15:cachedUniqueName index="86" name="[Columns].[FullColumnName].&amp;['TC_EmployeeGasolineCosts'[CompensatedGasoline]]]"/>
            <x15:cachedUniqueName index="87" name="[Columns].[FullColumnName].&amp;['TC_EmployeeGasolineCosts'[CompensatedMoney]]]"/>
            <x15:cachedUniqueName index="88" name="[Columns].[FullColumnName].&amp;['TC_EmployeeGasolineCosts'[GasolineFromEmployee]]]"/>
            <x15:cachedUniqueName index="89" name="[Columns].[FullColumnName].&amp;['TC_EmployeeGasolineCosts'[GasolineSpend]]]"/>
            <x15:cachedUniqueName index="90" name="[Columns].[FullColumnName].&amp;['TC_EmployeeGasolineCosts'[GasolineTicket]]]"/>
            <x15:cachedUniqueName index="91" name="[Columns].[FullColumnName].&amp;['TC_EmployeeGasolineCosts'[GasolineToEmployee]]]"/>
            <x15:cachedUniqueName index="92" name="[Columns].[FullColumnName].&amp;['TC_EmployeeGasolineCosts'[MoneyFromEmployee]]]"/>
            <x15:cachedUniqueName index="93" name="[Columns].[FullColumnName].&amp;['TC_EmployeeGasolineCosts'[MoneyToEmployee]]]"/>
            <x15:cachedUniqueName index="94" name="[Columns].[FullColumnName].&amp;['TC_EmployeeGasolineCosts'[Price]]]"/>
            <x15:cachedUniqueName index="95" name="[Columns].[FullColumnName].&amp;['TC_EmployeeGasolineCosts'[Sum]]]"/>
            <x15:cachedUniqueName index="96" name="[Columns].[FullColumnName].&amp;['TC_GasolineOutput'[FuelQuantity]]]"/>
            <x15:cachedUniqueName index="97" name="[Columns].[FullColumnName].&amp;['TC_GasolineOutputLot'[FuelQuantity]]]"/>
            <x15:cachedUniqueName index="98" name="[Columns].[FullColumnName].&amp;['TC_GasolineTypes'[Coefficient]]]"/>
            <x15:cachedUniqueName index="99" name="[Columns].[FullColumnName].&amp;['TC_Routes'[Km]]]"/>
            <x15:cachedUniqueName index="100" name="[Columns].[FullColumnName].&amp;['TC_TransportCycles'[Coefficient]]]"/>
            <x15:cachedUniqueName index="101" name="[Columns].[FullColumnName].&amp;['Новини_BU_дляСвітлофора'[BU_Code]]]"/>
            <x15:cachedUniqueName index="102" name="[Columns].[FullColumnName].&amp;['Новини_BU_дляСвітлофора'[№]]]"/>
            <x15:cachedUniqueName index="103" name="[Columns].[FullColumnName].&amp;['ОпераційнеПлануванняFood'[PlanSum]]]"/>
            <x15:cachedUniqueName index="104" name="[Columns].[FullColumnName].&amp;['ОпераційнийПлан'[План на місяць, тис#грн]]]"/>
            <x15:cachedUniqueName index="105" name="[Columns].[FullColumnName].&amp;['ОпераційнийПлан'[План по націнці, тис# грн#]]]"/>
            <x15:cachedUniqueName index="106" name="[Columns].[FullColumnName].&amp;['ПланТА'[PlanSum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55671293" createdVersion="5" refreshedVersion="7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57638887" createdVersion="5" refreshedVersion="7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106">
        <s v="_ABC_Classes"/>
        <s v="Agreements"/>
        <s v="b2c"/>
        <s v="Brands"/>
        <s v="BU_Image"/>
        <s v="Buffer"/>
        <s v="BUs"/>
        <s v="Business_Units"/>
        <s v="BUsдляСвітлофора"/>
        <s v="ColoredStatistic"/>
        <s v="ColoredStatisticParameter"/>
        <s v="Contractors"/>
        <s v="Debt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"/>
        <s v="MainSupplierPlan"/>
        <s v="Moving"/>
        <s v="Operational_Planning"/>
        <s v="Orders"/>
        <s v="OrdersToSuppliers"/>
        <s v="Organizations"/>
        <s v="Parameter_SKU_Compartion_Type"/>
        <s v="Parameter_SKU_Count"/>
        <s v="ParamTableSystemDistribution"/>
        <s v="Plan"/>
        <s v="PNL_plan"/>
        <s v="prez13 08"/>
        <s v="Price"/>
        <s v="Procurement_planning"/>
        <s v="Products"/>
        <s v="ProductsExtended"/>
        <s v="Projects"/>
        <s v="RankParameterTable"/>
        <s v="ReceiptsFromSuppliers"/>
        <s v="Regions"/>
        <s v="Return"/>
        <s v="ReturnedFunds"/>
        <s v="Sales"/>
        <s v="SalesPersones"/>
        <s v="SalesPersonesExtended"/>
        <s v="SalesPlan"/>
        <s v="Sheet1"/>
        <s v="Sheet1 1"/>
        <s v="Shop"/>
        <s v="Stocks"/>
        <s v="Table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reeClassificationGood"/>
        <s v="TreeL1GoodClass"/>
        <s v="TreeL2GoodGroup"/>
        <s v="TreeL3GoodCategory"/>
        <s v="TreeL4GoodFamaly"/>
        <s v="TreeL5GoodKind"/>
        <s v="Type_Of_Price"/>
        <s v="TypeOfAdress"/>
        <s v="WarehouseAllSegments"/>
        <s v="Warehouses"/>
        <s v="WarehouseSegment"/>
        <s v="WeekDayDateOfPayment"/>
        <s v="Workers"/>
        <s v="ZonaDistr"/>
        <s v="Анкета"/>
        <s v="вітання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СВ_фото"/>
        <s v="ТА_фото"/>
        <s v="ТаблицяПараметрівДеннийЗвіт"/>
        <s v="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reements]"/>
            <x15:cachedUniqueName index="2" name="[Columns].[Tables-Columns].[Table].&amp;[b2c]"/>
            <x15:cachedUniqueName index="3" name="[Columns].[Tables-Columns].[Table].&amp;[Brands]"/>
            <x15:cachedUniqueName index="4" name="[Columns].[Tables-Columns].[Table].&amp;[BU_Image]"/>
            <x15:cachedUniqueName index="5" name="[Columns].[Tables-Columns].[Table].&amp;[Buffer]"/>
            <x15:cachedUniqueName index="6" name="[Columns].[Tables-Columns].[Table].&amp;[BUs]"/>
            <x15:cachedUniqueName index="7" name="[Columns].[Tables-Columns].[Table].&amp;[Business_Units]"/>
            <x15:cachedUniqueName index="8" name="[Columns].[Tables-Columns].[Table].&amp;[BUsдляСвітлофора]"/>
            <x15:cachedUniqueName index="9" name="[Columns].[Tables-Columns].[Table].&amp;[ColoredStatistic]"/>
            <x15:cachedUniqueName index="10" name="[Columns].[Tables-Columns].[Table].&amp;[ColoredStatisticParameter]"/>
            <x15:cachedUniqueName index="11" name="[Columns].[Tables-Columns].[Table].&amp;[Contractors]"/>
            <x15:cachedUniqueName index="12" name="[Columns].[Tables-Columns].[Table].&amp;[Debts]"/>
            <x15:cachedUniqueName index="13" name="[Columns].[Tables-Columns].[Table].&amp;[DeliveryAddresses]"/>
            <x15:cachedUniqueName index="14" name="[Columns].[Tables-Columns].[Table].&amp;[DimDates]"/>
            <x15:cachedUniqueName index="15" name="[Columns].[Tables-Columns].[Table].&amp;[DimPaymentType]"/>
            <x15:cachedUniqueName index="16" name="[Columns].[Tables-Columns].[Table].&amp;[FinContractors]"/>
            <x15:cachedUniqueName index="17" name="[Columns].[Tables-Columns].[Table].&amp;[FinData]"/>
            <x15:cachedUniqueName index="18" name="[Columns].[Tables-Columns].[Table].&amp;[FinStatyaZatrat]"/>
            <x15:cachedUniqueName index="19" name="[Columns].[Tables-Columns].[Table].&amp;[FinTeritori]"/>
            <x15:cachedUniqueName index="20" name="[Columns].[Tables-Columns].[Table].&amp;[GroupProducts]"/>
            <x15:cachedUniqueName index="21" name="[Columns].[Tables-Columns].[Table].&amp;[IDD]"/>
            <x15:cachedUniqueName index="22" name="[Columns].[Tables-Columns].[Table].&amp;[MainSupplier]"/>
            <x15:cachedUniqueName index="23" name="[Columns].[Tables-Columns].[Table].&amp;[MainSupplierPlan]"/>
            <x15:cachedUniqueName index="24" name="[Columns].[Tables-Columns].[Table].&amp;[Moving]"/>
            <x15:cachedUniqueName index="25" name="[Columns].[Tables-Columns].[Table].&amp;[Operational_Planning]"/>
            <x15:cachedUniqueName index="26" name="[Columns].[Tables-Columns].[Table].&amp;[Orders]"/>
            <x15:cachedUniqueName index="27" name="[Columns].[Tables-Columns].[Table].&amp;[OrdersToSuppliers]"/>
            <x15:cachedUniqueName index="28" name="[Columns].[Tables-Columns].[Table].&amp;[Organizations]"/>
            <x15:cachedUniqueName index="29" name="[Columns].[Tables-Columns].[Table].&amp;[Parameter_SKU_Compartion_Type]"/>
            <x15:cachedUniqueName index="30" name="[Columns].[Tables-Columns].[Table].&amp;[Parameter_SKU_Count]"/>
            <x15:cachedUniqueName index="31" name="[Columns].[Tables-Columns].[Table].&amp;[ParamTableSystemDistribution]"/>
            <x15:cachedUniqueName index="32" name="[Columns].[Tables-Columns].[Table].&amp;[Plan]"/>
            <x15:cachedUniqueName index="33" name="[Columns].[Tables-Columns].[Table].&amp;[PNL_plan]"/>
            <x15:cachedUniqueName index="34" name="[Columns].[Tables-Columns].[Table].&amp;[prez13 08]"/>
            <x15:cachedUniqueName index="35" name="[Columns].[Tables-Columns].[Table].&amp;[Price]"/>
            <x15:cachedUniqueName index="36" name="[Columns].[Tables-Columns].[Table].&amp;[Procurement_planning]"/>
            <x15:cachedUniqueName index="37" name="[Columns].[Tables-Columns].[Table].&amp;[Products]"/>
            <x15:cachedUniqueName index="38" name="[Columns].[Tables-Columns].[Table].&amp;[ProductsExtended]"/>
            <x15:cachedUniqueName index="39" name="[Columns].[Tables-Columns].[Table].&amp;[Projects]"/>
            <x15:cachedUniqueName index="40" name="[Columns].[Tables-Columns].[Table].&amp;[RankParameterTable]"/>
            <x15:cachedUniqueName index="41" name="[Columns].[Tables-Columns].[Table].&amp;[ReceiptsFromSuppliers]"/>
            <x15:cachedUniqueName index="42" name="[Columns].[Tables-Columns].[Table].&amp;[Regions]"/>
            <x15:cachedUniqueName index="43" name="[Columns].[Tables-Columns].[Table].&amp;[Return]"/>
            <x15:cachedUniqueName index="44" name="[Columns].[Tables-Columns].[Table].&amp;[ReturnedFunds]"/>
            <x15:cachedUniqueName index="45" name="[Columns].[Tables-Columns].[Table].&amp;[Sales]"/>
            <x15:cachedUniqueName index="46" name="[Columns].[Tables-Columns].[Table].&amp;[SalesPersones]"/>
            <x15:cachedUniqueName index="47" name="[Columns].[Tables-Columns].[Table].&amp;[SalesPersonesExtended]"/>
            <x15:cachedUniqueName index="48" name="[Columns].[Tables-Columns].[Table].&amp;[SalesPlan]"/>
            <x15:cachedUniqueName index="49" name="[Columns].[Tables-Columns].[Table].&amp;[Sheet1]"/>
            <x15:cachedUniqueName index="50" name="[Columns].[Tables-Columns].[Table].&amp;[Sheet1 1]"/>
            <x15:cachedUniqueName index="51" name="[Columns].[Tables-Columns].[Table].&amp;[Shop]"/>
            <x15:cachedUniqueName index="52" name="[Columns].[Tables-Columns].[Table].&amp;[Stocks]"/>
            <x15:cachedUniqueName index="53" name="[Columns].[Tables-Columns].[Table].&amp;[Table]"/>
            <x15:cachedUniqueName index="54" name="[Columns].[Tables-Columns].[Table].&amp;[TC_AutoBrands]"/>
            <x15:cachedUniqueName index="55" name="[Columns].[Tables-Columns].[Table].&amp;[TC_AutoModels]"/>
            <x15:cachedUniqueName index="56" name="[Columns].[Tables-Columns].[Table].&amp;[TC_EmployeeCostDetails]"/>
            <x15:cachedUniqueName index="57" name="[Columns].[Tables-Columns].[Table].&amp;[TC_EmployeeCosts]"/>
            <x15:cachedUniqueName index="58" name="[Columns].[Tables-Columns].[Table].&amp;[TC_EmployeeGasolineCosts]"/>
            <x15:cachedUniqueName index="59" name="[Columns].[Tables-Columns].[Table].&amp;[TC_GasolineBalance]"/>
            <x15:cachedUniqueName index="60" name="[Columns].[Tables-Columns].[Table].&amp;[TC_GasolineBalanceOkko]"/>
            <x15:cachedUniqueName index="61" name="[Columns].[Tables-Columns].[Table].&amp;[TC_GasolineBalanceOkkoCards]"/>
            <x15:cachedUniqueName index="62" name="[Columns].[Tables-Columns].[Table].&amp;[TC_GasolineCardsMoving]"/>
            <x15:cachedUniqueName index="63" name="[Columns].[Tables-Columns].[Table].&amp;[TC_GasolineCardsMovingLot]"/>
            <x15:cachedUniqueName index="64" name="[Columns].[Tables-Columns].[Table].&amp;[TC_GasolineInput]"/>
            <x15:cachedUniqueName index="65" name="[Columns].[Tables-Columns].[Table].&amp;[TC_GasolineInputCards]"/>
            <x15:cachedUniqueName index="66" name="[Columns].[Tables-Columns].[Table].&amp;[TC_GasolineInputPrices]"/>
            <x15:cachedUniqueName index="67" name="[Columns].[Tables-Columns].[Table].&amp;[TC_GasolineOutput]"/>
            <x15:cachedUniqueName index="68" name="[Columns].[Tables-Columns].[Table].&amp;[TC_GasolineOutputLot]"/>
            <x15:cachedUniqueName index="69" name="[Columns].[Tables-Columns].[Table].&amp;[TC_GasolineTypes]"/>
            <x15:cachedUniqueName index="70" name="[Columns].[Tables-Columns].[Table].&amp;[TC_GasolineWriteOff]"/>
            <x15:cachedUniqueName index="71" name="[Columns].[Tables-Columns].[Table].&amp;[TC_GasolineWriteOffLot]"/>
            <x15:cachedUniqueName index="72" name="[Columns].[Tables-Columns].[Table].&amp;[TC_HR_Business]"/>
            <x15:cachedUniqueName index="73" name="[Columns].[Tables-Columns].[Table].&amp;[TC_HR_Employee]"/>
            <x15:cachedUniqueName index="74" name="[Columns].[Tables-Columns].[Table].&amp;[TC_HR_Position]"/>
            <x15:cachedUniqueName index="75" name="[Columns].[Tables-Columns].[Table].&amp;[TC_HR_PositionType]"/>
            <x15:cachedUniqueName index="76" name="[Columns].[Tables-Columns].[Table].&amp;[TC_HR_Sheet]"/>
            <x15:cachedUniqueName index="77" name="[Columns].[Tables-Columns].[Table].&amp;[TC_HR_WorkerPositionHistory]"/>
            <x15:cachedUniqueName index="78" name="[Columns].[Tables-Columns].[Table].&amp;[TC_Routes]"/>
            <x15:cachedUniqueName index="79" name="[Columns].[Tables-Columns].[Table].&amp;[TC_TransportCycles]"/>
            <x15:cachedUniqueName index="80" name="[Columns].[Tables-Columns].[Table].&amp;[Territories]"/>
            <x15:cachedUniqueName index="81" name="[Columns].[Tables-Columns].[Table].&amp;[TreeClassificationGood]"/>
            <x15:cachedUniqueName index="82" name="[Columns].[Tables-Columns].[Table].&amp;[TreeL1GoodClass]"/>
            <x15:cachedUniqueName index="83" name="[Columns].[Tables-Columns].[Table].&amp;[TreeL2GoodGroup]"/>
            <x15:cachedUniqueName index="84" name="[Columns].[Tables-Columns].[Table].&amp;[TreeL3GoodCategory]"/>
            <x15:cachedUniqueName index="85" name="[Columns].[Tables-Columns].[Table].&amp;[TreeL4GoodFamaly]"/>
            <x15:cachedUniqueName index="86" name="[Columns].[Tables-Columns].[Table].&amp;[TreeL5GoodKind]"/>
            <x15:cachedUniqueName index="87" name="[Columns].[Tables-Columns].[Table].&amp;[Type_Of_Price]"/>
            <x15:cachedUniqueName index="88" name="[Columns].[Tables-Columns].[Table].&amp;[TypeOfAdress]"/>
            <x15:cachedUniqueName index="89" name="[Columns].[Tables-Columns].[Table].&amp;[WarehouseAllSegments]"/>
            <x15:cachedUniqueName index="90" name="[Columns].[Tables-Columns].[Table].&amp;[Warehouses]"/>
            <x15:cachedUniqueName index="91" name="[Columns].[Tables-Columns].[Table].&amp;[WarehouseSegment]"/>
            <x15:cachedUniqueName index="92" name="[Columns].[Tables-Columns].[Table].&amp;[WeekDayDateOfPayment]"/>
            <x15:cachedUniqueName index="93" name="[Columns].[Tables-Columns].[Table].&amp;[Workers]"/>
            <x15:cachedUniqueName index="94" name="[Columns].[Tables-Columns].[Table].&amp;[ZonaDistr]"/>
            <x15:cachedUniqueName index="95" name="[Columns].[Tables-Columns].[Table].&amp;[Анкета]"/>
            <x15:cachedUniqueName index="96" name="[Columns].[Tables-Columns].[Table].&amp;[вітання]"/>
            <x15:cachedUniqueName index="97" name="[Columns].[Tables-Columns].[Table].&amp;[ГрупиБрендівБертаПлюсЛьвів]"/>
            <x15:cachedUniqueName index="98" name="[Columns].[Tables-Columns].[Table].&amp;[Новини_BU_дляСвітлофора]"/>
            <x15:cachedUniqueName index="99" name="[Columns].[Tables-Columns].[Table].&amp;[ОпераційнеПлануванняFood]"/>
            <x15:cachedUniqueName index="100" name="[Columns].[Tables-Columns].[Table].&amp;[ОпераційнийПлан]"/>
            <x15:cachedUniqueName index="101" name="[Columns].[Tables-Columns].[Table].&amp;[ПланТА]"/>
            <x15:cachedUniqueName index="102" name="[Columns].[Tables-Columns].[Table].&amp;[СВ_фото]"/>
            <x15:cachedUniqueName index="103" name="[Columns].[Tables-Columns].[Table].&amp;[ТА_фото]"/>
            <x15:cachedUniqueName index="104" name="[Columns].[Tables-Columns].[Table].&amp;[ТаблицяПараметрівДеннийЗвіт]"/>
            <x15:cachedUniqueName index="105" name="[Columns].[Tables-Columns].[Table].&amp;[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97">
        <s v="Agreements"/>
        <s v="b2c"/>
        <s v="Brands"/>
        <s v="Buffer"/>
        <s v="Business_Units"/>
        <s v="CalculatedTable 1"/>
        <s v="ColoredStatistic"/>
        <s v="ColoredStatisticParameter"/>
        <s v="Contractors"/>
        <s v="Debts"/>
        <s v="DebtsLastYear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Plan"/>
        <s v="Moving"/>
        <s v="Operational_Planning"/>
        <s v="Orders"/>
        <s v="OrdersLastYears"/>
        <s v="OrdersToSuppliers"/>
        <s v="Organizations"/>
        <s v="ParamTableSystemDistribution"/>
        <s v="Partition"/>
        <s v="PNL_plan"/>
        <s v="Price"/>
        <s v="PriceLastYears"/>
        <s v="Procurement_planning"/>
        <s v="Products"/>
        <s v="ProductsExtended"/>
        <s v="Projects"/>
        <s v="Query"/>
        <s v="Return"/>
        <s v="ReturnedFunds"/>
        <s v="Sales"/>
        <s v="SalesLastYears"/>
        <s v="SalesPersones"/>
        <s v="SalesPersonesExtended"/>
        <s v="SalesPlan"/>
        <s v="Sheet1"/>
        <s v="Sheet1 1"/>
        <s v="Shop"/>
        <s v="Stocks"/>
        <s v="StocksLastYears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reeClassificationGood"/>
        <s v="TreeL1GoodClass"/>
        <s v="TreeL2GoodGroup"/>
        <s v="TreeL3GoodCategory"/>
        <s v="TreeL4GoodFamaly"/>
        <s v="TreeL5GoodKind"/>
        <s v="Type_Of_Price"/>
        <s v="TypeOfAdress"/>
        <s v="WarehouseAllSegments"/>
        <s v="Warehouses"/>
        <s v="WarehouseSegment"/>
        <s v="WeekDayDateOfPayment"/>
        <s v="Workers"/>
        <s v="ZonaDistr"/>
        <s v="Аркуш1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ТаблицяПараметрів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Agreements]"/>
            <x15:cachedUniqueName index="1" name="[Columns Segments].[PartitionName].&amp;[b2c]"/>
            <x15:cachedUniqueName index="2" name="[Columns Segments].[PartitionName].&amp;[Brands]"/>
            <x15:cachedUniqueName index="3" name="[Columns Segments].[PartitionName].&amp;[Buffer]"/>
            <x15:cachedUniqueName index="4" name="[Columns Segments].[PartitionName].&amp;[Business_Units]"/>
            <x15:cachedUniqueName index="5" name="[Columns Segments].[PartitionName].&amp;[CalculatedTable 1]"/>
            <x15:cachedUniqueName index="6" name="[Columns Segments].[PartitionName].&amp;[ColoredStatistic]"/>
            <x15:cachedUniqueName index="7" name="[Columns Segments].[PartitionName].&amp;[ColoredStatisticParameter]"/>
            <x15:cachedUniqueName index="8" name="[Columns Segments].[PartitionName].&amp;[Contractors]"/>
            <x15:cachedUniqueName index="9" name="[Columns Segments].[PartitionName].&amp;[Debts]"/>
            <x15:cachedUniqueName index="10" name="[Columns Segments].[PartitionName].&amp;[DebtsLastYears]"/>
            <x15:cachedUniqueName index="11" name="[Columns Segments].[PartitionName].&amp;[DeliveryAddresses]"/>
            <x15:cachedUniqueName index="12" name="[Columns Segments].[PartitionName].&amp;[DimDates]"/>
            <x15:cachedUniqueName index="13" name="[Columns Segments].[PartitionName].&amp;[DimPaymentType]"/>
            <x15:cachedUniqueName index="14" name="[Columns Segments].[PartitionName].&amp;[FinContractors]"/>
            <x15:cachedUniqueName index="15" name="[Columns Segments].[PartitionName].&amp;[FinData]"/>
            <x15:cachedUniqueName index="16" name="[Columns Segments].[PartitionName].&amp;[FinStatyaZatrat]"/>
            <x15:cachedUniqueName index="17" name="[Columns Segments].[PartitionName].&amp;[FinTeritori]"/>
            <x15:cachedUniqueName index="18" name="[Columns Segments].[PartitionName].&amp;[GroupProducts]"/>
            <x15:cachedUniqueName index="19" name="[Columns Segments].[PartitionName].&amp;[IDD]"/>
            <x15:cachedUniqueName index="20" name="[Columns Segments].[PartitionName].&amp;[MainSupplierPlan]"/>
            <x15:cachedUniqueName index="21" name="[Columns Segments].[PartitionName].&amp;[Moving]"/>
            <x15:cachedUniqueName index="22" name="[Columns Segments].[PartitionName].&amp;[Operational_Planning]"/>
            <x15:cachedUniqueName index="23" name="[Columns Segments].[PartitionName].&amp;[Orders]"/>
            <x15:cachedUniqueName index="24" name="[Columns Segments].[PartitionName].&amp;[OrdersLastYears]"/>
            <x15:cachedUniqueName index="25" name="[Columns Segments].[PartitionName].&amp;[OrdersToSuppliers]"/>
            <x15:cachedUniqueName index="26" name="[Columns Segments].[PartitionName].&amp;[Organizations]"/>
            <x15:cachedUniqueName index="27" name="[Columns Segments].[PartitionName].&amp;[ParamTableSystemDistribution]"/>
            <x15:cachedUniqueName index="28" name="[Columns Segments].[PartitionName].&amp;[Partition]"/>
            <x15:cachedUniqueName index="29" name="[Columns Segments].[PartitionName].&amp;[PNL_plan]"/>
            <x15:cachedUniqueName index="30" name="[Columns Segments].[PartitionName].&amp;[Price]"/>
            <x15:cachedUniqueName index="31" name="[Columns Segments].[PartitionName].&amp;[PriceLastYears]"/>
            <x15:cachedUniqueName index="32" name="[Columns Segments].[PartitionName].&amp;[Procurement_planning]"/>
            <x15:cachedUniqueName index="33" name="[Columns Segments].[PartitionName].&amp;[Products]"/>
            <x15:cachedUniqueName index="34" name="[Columns Segments].[PartitionName].&amp;[ProductsExtended]"/>
            <x15:cachedUniqueName index="35" name="[Columns Segments].[PartitionName].&amp;[Projects]"/>
            <x15:cachedUniqueName index="36" name="[Columns Segments].[PartitionName].&amp;[Query]"/>
            <x15:cachedUniqueName index="37" name="[Columns Segments].[PartitionName].&amp;[Return]"/>
            <x15:cachedUniqueName index="38" name="[Columns Segments].[PartitionName].&amp;[ReturnedFunds]"/>
            <x15:cachedUniqueName index="39" name="[Columns Segments].[PartitionName].&amp;[Sales]"/>
            <x15:cachedUniqueName index="40" name="[Columns Segments].[PartitionName].&amp;[SalesLastYears]"/>
            <x15:cachedUniqueName index="41" name="[Columns Segments].[PartitionName].&amp;[SalesPersones]"/>
            <x15:cachedUniqueName index="42" name="[Columns Segments].[PartitionName].&amp;[SalesPersonesExtended]"/>
            <x15:cachedUniqueName index="43" name="[Columns Segments].[PartitionName].&amp;[SalesPlan]"/>
            <x15:cachedUniqueName index="44" name="[Columns Segments].[PartitionName].&amp;[Sheet1]"/>
            <x15:cachedUniqueName index="45" name="[Columns Segments].[PartitionName].&amp;[Sheet1 1]"/>
            <x15:cachedUniqueName index="46" name="[Columns Segments].[PartitionName].&amp;[Shop]"/>
            <x15:cachedUniqueName index="47" name="[Columns Segments].[PartitionName].&amp;[Stocks]"/>
            <x15:cachedUniqueName index="48" name="[Columns Segments].[PartitionName].&amp;[StocksLastYears]"/>
            <x15:cachedUniqueName index="49" name="[Columns Segments].[PartitionName].&amp;[TC_AutoBrands]"/>
            <x15:cachedUniqueName index="50" name="[Columns Segments].[PartitionName].&amp;[TC_AutoModels]"/>
            <x15:cachedUniqueName index="51" name="[Columns Segments].[PartitionName].&amp;[TC_EmployeeCostDetails]"/>
            <x15:cachedUniqueName index="52" name="[Columns Segments].[PartitionName].&amp;[TC_EmployeeCosts]"/>
            <x15:cachedUniqueName index="53" name="[Columns Segments].[PartitionName].&amp;[TC_EmployeeGasolineCosts]"/>
            <x15:cachedUniqueName index="54" name="[Columns Segments].[PartitionName].&amp;[TC_GasolineBalance]"/>
            <x15:cachedUniqueName index="55" name="[Columns Segments].[PartitionName].&amp;[TC_GasolineBalanceOkko]"/>
            <x15:cachedUniqueName index="56" name="[Columns Segments].[PartitionName].&amp;[TC_GasolineBalanceOkkoCards]"/>
            <x15:cachedUniqueName index="57" name="[Columns Segments].[PartitionName].&amp;[TC_GasolineCardsMoving]"/>
            <x15:cachedUniqueName index="58" name="[Columns Segments].[PartitionName].&amp;[TC_GasolineCardsMovingLot]"/>
            <x15:cachedUniqueName index="59" name="[Columns Segments].[PartitionName].&amp;[TC_GasolineInput]"/>
            <x15:cachedUniqueName index="60" name="[Columns Segments].[PartitionName].&amp;[TC_GasolineInputCards]"/>
            <x15:cachedUniqueName index="61" name="[Columns Segments].[PartitionName].&amp;[TC_GasolineInputPrices]"/>
            <x15:cachedUniqueName index="62" name="[Columns Segments].[PartitionName].&amp;[TC_GasolineOutput]"/>
            <x15:cachedUniqueName index="63" name="[Columns Segments].[PartitionName].&amp;[TC_GasolineOutputLot]"/>
            <x15:cachedUniqueName index="64" name="[Columns Segments].[PartitionName].&amp;[TC_GasolineTypes]"/>
            <x15:cachedUniqueName index="65" name="[Columns Segments].[PartitionName].&amp;[TC_GasolineWriteOff]"/>
            <x15:cachedUniqueName index="66" name="[Columns Segments].[PartitionName].&amp;[TC_GasolineWriteOffLot]"/>
            <x15:cachedUniqueName index="67" name="[Columns Segments].[PartitionName].&amp;[TC_HR_Business]"/>
            <x15:cachedUniqueName index="68" name="[Columns Segments].[PartitionName].&amp;[TC_HR_Employee]"/>
            <x15:cachedUniqueName index="69" name="[Columns Segments].[PartitionName].&amp;[TC_HR_Position]"/>
            <x15:cachedUniqueName index="70" name="[Columns Segments].[PartitionName].&amp;[TC_HR_PositionType]"/>
            <x15:cachedUniqueName index="71" name="[Columns Segments].[PartitionName].&amp;[TC_HR_Sheet]"/>
            <x15:cachedUniqueName index="72" name="[Columns Segments].[PartitionName].&amp;[TC_HR_WorkerPositionHistory]"/>
            <x15:cachedUniqueName index="73" name="[Columns Segments].[PartitionName].&amp;[TC_Routes]"/>
            <x15:cachedUniqueName index="74" name="[Columns Segments].[PartitionName].&amp;[TC_TransportCycles]"/>
            <x15:cachedUniqueName index="75" name="[Columns Segments].[PartitionName].&amp;[Territories]"/>
            <x15:cachedUniqueName index="76" name="[Columns Segments].[PartitionName].&amp;[TreeClassificationGood]"/>
            <x15:cachedUniqueName index="77" name="[Columns Segments].[PartitionName].&amp;[TreeL1GoodClass]"/>
            <x15:cachedUniqueName index="78" name="[Columns Segments].[PartitionName].&amp;[TreeL2GoodGroup]"/>
            <x15:cachedUniqueName index="79" name="[Columns Segments].[PartitionName].&amp;[TreeL3GoodCategory]"/>
            <x15:cachedUniqueName index="80" name="[Columns Segments].[PartitionName].&amp;[TreeL4GoodFamaly]"/>
            <x15:cachedUniqueName index="81" name="[Columns Segments].[PartitionName].&amp;[TreeL5GoodKind]"/>
            <x15:cachedUniqueName index="82" name="[Columns Segments].[PartitionName].&amp;[Type_Of_Price]"/>
            <x15:cachedUniqueName index="83" name="[Columns Segments].[PartitionName].&amp;[TypeOfAdress]"/>
            <x15:cachedUniqueName index="84" name="[Columns Segments].[PartitionName].&amp;[WarehouseAllSegments]"/>
            <x15:cachedUniqueName index="85" name="[Columns Segments].[PartitionName].&amp;[Warehouses]"/>
            <x15:cachedUniqueName index="86" name="[Columns Segments].[PartitionName].&amp;[WarehouseSegment]"/>
            <x15:cachedUniqueName index="87" name="[Columns Segments].[PartitionName].&amp;[WeekDayDateOfPayment]"/>
            <x15:cachedUniqueName index="88" name="[Columns Segments].[PartitionName].&amp;[Workers]"/>
            <x15:cachedUniqueName index="89" name="[Columns Segments].[PartitionName].&amp;[ZonaDistr]"/>
            <x15:cachedUniqueName index="90" name="[Columns Segments].[PartitionName].&amp;[Аркуш1]"/>
            <x15:cachedUniqueName index="91" name="[Columns Segments].[PartitionName].&amp;[ГрупиБрендівБертаПлюсЛьвів]"/>
            <x15:cachedUniqueName index="92" name="[Columns Segments].[PartitionName].&amp;[Новини_BU_дляСвітлофора]"/>
            <x15:cachedUniqueName index="93" name="[Columns Segments].[PartitionName].&amp;[ОпераційнеПлануванняFood]"/>
            <x15:cachedUniqueName index="94" name="[Columns Segments].[PartitionName].&amp;[ОпераційнийПлан]"/>
            <x15:cachedUniqueName index="95" name="[Columns Segments].[PartitionName].&amp;[ПланТА]"/>
            <x15:cachedUniqueName index="96" name="[Columns Segments].[PartitionName].&amp;[ТаблицяПараметрів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6064815" createdVersion="5" refreshedVersion="7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789">
        <s v="'_ABC_Classes'[ABC]"/>
        <s v="'_ABC_Classes'[LowerBoundary]"/>
        <s v="'_ABC_Classes'[UpperBoundary]"/>
        <s v="'Agreements'[ClientCode]"/>
        <s v="'Agreements'[Code]"/>
        <s v="'Agreements'[DayDelay]"/>
        <s v="'Agreements'[Name]"/>
        <s v="'Agreements'[PaymentType]"/>
        <s v="'b2c'[amount]"/>
        <s v="'b2c'[bulkMeasureId]"/>
        <s v="'b2c'[createdAt]"/>
        <s v="'b2c'[createdAt1]"/>
        <s v="'b2c'[DateNormal]"/>
        <s v="'b2c'[deletedAt]"/>
        <s v="'b2c'[deletedAt1]"/>
        <s v="'b2c'[departmentId]"/>
        <s v="'b2c'[email]"/>
        <s v="'b2c'[employeeId]"/>
        <s v="'b2c'[firstName]"/>
        <s v="'b2c'[id]"/>
        <s v="'b2c'[id1]"/>
        <s v="'b2c'[id2]"/>
        <s v="'b2c'[isSuperAdmin]"/>
        <s v="'b2c'[lastName]"/>
        <s v="'b2c'[limit]"/>
        <s v="'b2c'[liqpayPaymentId]"/>
        <s v="'b2c'[locationId]"/>
        <s v="'b2c'[measureId]"/>
        <s v="'b2c'[name]"/>
        <s v="'b2c'[orderId]"/>
        <s v="'b2c'[paymentType]"/>
        <s v="'b2c'[phone]"/>
        <s v="'b2c'[ProductCode]"/>
        <s v="'b2c'[productId]"/>
        <s v="'b2c'[systemPrice]"/>
        <s v="'b2c'[unitMeasureId]"/>
        <s v="'b2c'[unitMeasureWeight]"/>
        <s v="'b2c'[unitsInBulkMeasure]"/>
        <s v="'b2c'[updatedAt]"/>
        <s v="'b2c'[updatedAt1]"/>
        <s v="'b2c'[updatedAt2]"/>
        <s v="'b2c'[UserFullName]"/>
        <s v="'b2c'[userId]"/>
        <s v="'b2c'[userPrice]"/>
        <s v="'b2c'[Сума]"/>
        <s v="'Brands'[Code]"/>
        <s v="'Brands'[Name]"/>
        <s v="'Brands'[ParentName]"/>
        <s v="'BU_Image'[BU]"/>
        <s v="'BU_Image'[BUCode]"/>
        <s v="'BU_Image'[ImageBU]"/>
        <s v="'Buffer'[Buffer]"/>
        <s v="'Buffer'[BufferDate]"/>
        <s v="'Buffer'[Date]"/>
        <s v="'Buffer'[SkuCode]"/>
        <s v="'Buffer'[WarehouseSegmentCode ]"/>
        <s v="'BUs'[BU]"/>
        <s v="'BUs'[BU_code]"/>
        <s v="'BUs'[Nestle/other]"/>
        <s v="'Business_Units'[Code]"/>
        <s v="'Business_Units'[Name]"/>
        <s v="'Business_Units'[Product_Code]"/>
        <s v="'BUsдляСвітлофора'[BU_Code_textformated]"/>
        <s v="'BUsдляСвітлофора'[BU_Code_дляСвітлофора]"/>
        <s v="'BUsдляСвітлофора'[BU_дляСвітлофора]"/>
        <s v="'ColoredStatistic'[Name]"/>
        <s v="'ColoredStatistic'[Order]"/>
        <s v="'ColoredStatistic'[Rate]"/>
        <s v="'ColoredStatisticParameter'[ColoredStatisticOrder]"/>
        <s v="'ColoredStatisticParameter'[ColoredStatisticParameter]"/>
        <s v="'ColoredStatisticParameter'[Date]"/>
        <s v="'Contractors'[Code]"/>
        <s v="'Contractors'[Comment]"/>
        <s v="'Contractors'[Direction_of_business]"/>
        <s v="'Contractors'[MainBuyerManager]"/>
        <s v="'Contractors'[Name]"/>
        <s v="'Contractors'[Parent]"/>
        <s v="'Contractors'[Parent2]"/>
        <s v="'Contractors'[Parent3]"/>
        <s v="'Contractors'[Parent4]"/>
        <s v="'Contractors'[Parent5]"/>
        <s v="'Contractors'[Вид напрямку продаж]"/>
        <s v="'Debts'[AddressCode]"/>
        <s v="'Debts'[AgreementCode]"/>
        <s v="'Debts'[ContractorCode]"/>
        <s v="'Debts'[Date]"/>
        <s v="'Debts'[DateOfpayment]"/>
        <s v="'Debts'[DaysExpedited]"/>
        <s v="'Debts'[DaysOfDelay]"/>
        <s v="'Debts'[DaysOfDelayCurrent]"/>
        <s v="'Debts'[Debt]"/>
        <s v="'Debts'[DocDate]"/>
        <s v="'Debts'[DocNumber]"/>
        <s v="'Debts'[OrganizationCode]"/>
        <s v="'Debts'[Overdue Days (period)]"/>
        <s v="'Debts'[PaymentType]"/>
        <s v="'Debts'[ProlongedDebt]"/>
        <s v="'Debts'[SalesPersonCode]"/>
        <s v="'Debts'[TerritoryCode]"/>
        <s v="'Debts'[WeekDayDateOfPayment]"/>
        <s v="'Debts'[Безнадійна ДЗ]"/>
        <s v="'Debts'[Критична ДЗ]"/>
        <s v="'DeliveryAddresses'[adCanal]"/>
        <s v="'DeliveryAddresses'[Code]"/>
        <s v="'DeliveryAddresses'[ContractorCode]"/>
        <s v="'DeliveryAddresses'[Length]"/>
        <s v="'DeliveryAddresses'[Name]"/>
        <s v="'DeliveryAddresses'[TypeCode]"/>
        <s v="'DeliveryAddresses'[Width]"/>
        <s v="'DeliveryAddresses'[ZonaCode]"/>
        <s v="'DimDates'[DateNormal]"/>
        <s v="'DimDates'[DateNumber]"/>
        <s v="'DimDates'[DayName]"/>
        <s v="'DimDates'[DayNumberOfMonth]"/>
        <s v="'DimDates'[DayNumberOfQuarter]"/>
        <s v="'DimDates'[DayNumberOfWeek]"/>
        <s v="'DimDates'[DayNumberOfYear]"/>
        <s v="'DimDates'[DayShortName]"/>
        <s v="'DimDates'[FerreroPeriod]"/>
        <s v="'DimDates'[FerreroPeriodYear]"/>
        <s v="'DimDates'[MarsPeriod]"/>
        <s v="'DimDates'[MarsPeriodYear]"/>
        <s v="'DimDates'[Month]"/>
        <s v="'DimDates'[MonthName]"/>
        <s v="'DimDates'[MonthNumber]"/>
        <s v="'DimDates'[OffsetDateName]"/>
        <s v="'DimDates'[Quarter]"/>
        <s v="'DimDates'[WeekNumber]"/>
        <s v="'DimDates'[WorkingDays]"/>
        <s v="'DimDates'[YearForSelection]"/>
        <s v="'DimDates'[YearMonthNumber]"/>
        <s v="'DimDates'[YearNumber]"/>
        <s v="'DimDates'[YearQuarterNumber]"/>
        <s v="'DimPaymentType'[PaymentType]"/>
        <s v="'FinContractors'[Code]"/>
        <s v="'FinContractors'[Name]"/>
        <s v="'FinData'[Calculated Column 1]"/>
        <s v="'FinData'[ContractorCode]"/>
        <s v="'FinData'[DataType]"/>
        <s v="'FinData'[Date]"/>
        <s v="'FinData'[DateNormal]"/>
        <s v="'FinData'[StatyaCode]"/>
        <s v="'FinData'[Sum]"/>
        <s v="'FinData'[TerritoryCode]"/>
        <s v="'FinStatyaZatrat'[Code]"/>
        <s v="'FinStatyaZatrat'[Name]"/>
        <s v="'FinStatyaZatrat'[Витрати]"/>
        <s v="'FinTeritori'[Code]"/>
        <s v="'FinTeritori'[DepCode]"/>
        <s v="'FinTeritori'[Name]"/>
        <s v="'GroupProducts'[Code]"/>
        <s v="'GroupProducts'[Name]"/>
        <s v="'IDD'[Date]"/>
        <s v="'IDD'[IDD]"/>
        <s v="'IDD'[PB]"/>
        <s v="'IDD'[Price]"/>
        <s v="'IDD'[SkuCode]"/>
        <s v="'IDD'[WarehouseSegmentCode ]"/>
        <s v="'MainSupplier'[MainSupplierCode]"/>
        <s v="'MainSupplier'[MainSupplierName]"/>
        <s v="'MainSupplierPlan'[BrandCode]"/>
        <s v="'MainSupplierPlan'[BrandName]"/>
        <s v="'MainSupplierPlan'[Date]"/>
        <s v="'MainSupplierPlan'[MainSupplierCode]"/>
        <s v="'MainSupplierPlan'[MainSupplierName]"/>
        <s v="'MainSupplierPlan'[Sum]"/>
        <s v="'Moving'[Count]"/>
        <s v="'Moving'[CountEd]"/>
        <s v="'Moving'[CountPal]"/>
        <s v="'Moving'[CountString]"/>
        <s v="'Moving'[Date]"/>
        <s v="'Moving'[DocNumber]"/>
        <s v="'Moving'[OrgCode]"/>
        <s v="'Moving'[TerritoryCode]"/>
        <s v="'Moving'[WarehCodeO]"/>
        <s v="'Moving'[WarehCodeP]"/>
        <s v="'Moving'[WeightBrutto]"/>
        <s v="'Moving'[WeightNetto]"/>
        <s v="'Operational_Planning'[BrandsCode]"/>
        <s v="'Operational_Planning'[BuCode]"/>
        <s v="'Operational_Planning'[Date]"/>
        <s v="'Operational_Planning'[GroupsCode]"/>
        <s v="'Operational_Planning'[OrganizationsCode]"/>
        <s v="'Operational_Planning'[PeriodFrom]"/>
        <s v="'Operational_Planning'[PeriodTo]"/>
        <s v="'Operational_Planning'[PlanSum]"/>
        <s v="'Operational_Planning'[ProjectCode]"/>
        <s v="'Operational_Planning'[SalesPersonesCode]"/>
        <s v="'Operational_Planning'[TerritoriesCode]"/>
        <s v="'Operational_Planning'[TypeOfPriceCode]"/>
        <s v="'Operational_Planning'[виключаю Фер з берти по ТА]"/>
        <s v="'Operational_Planning'[Мікс/ЕТА Ferrero]"/>
        <s v="'Orders'[AddressCode]"/>
        <s v="'Orders'[BrandCode]"/>
        <s v="'Orders'[ContractorCode]"/>
        <s v="'Orders'[Date]"/>
        <s v="'Orders'[DateNormal]"/>
        <s v="'Orders'[DateSales]"/>
        <s v="'Orders'[DocNumber]"/>
        <s v="'Orders'[DOT]"/>
        <s v="'Orders'[DOT_norma]"/>
        <s v="'Orders'[NumberSales]"/>
        <s v="'Orders'[OrganizationCode]"/>
        <s v="'Orders'[ProductCode]"/>
        <s v="'Orders'[Sum]"/>
        <s v="'Orders'[Volume]"/>
        <s v="'OrdersToSuppliers'[AccountCash]"/>
        <s v="'OrdersToSuppliers'[Contract]"/>
        <s v="'OrdersToSuppliers'[ContractCode]"/>
        <s v="'OrdersToSuppliers'[Contractor]"/>
        <s v="'OrdersToSuppliers'[ContractorBuyer]"/>
        <s v="'OrdersToSuppliers'[ContractorCode]"/>
        <s v="'OrdersToSuppliers'[ContractorNotResident]"/>
        <s v="'OrdersToSuppliers'[ContractorSupplier]"/>
        <s v="'OrdersToSuppliers'[Date]"/>
        <s v="'OrdersToSuppliers'[DateOfArrival]"/>
        <s v="'OrdersToSuppliers'[DateOfPayment]"/>
        <s v="'OrdersToSuppliers'[Department]"/>
        <s v="'OrdersToSuppliers'[DepartmentCode]"/>
        <s v="'OrdersToSuppliers'[Number]"/>
        <s v="'OrdersToSuppliers'[OrderStatus]"/>
        <s v="'OrdersToSuppliers'[Organization]"/>
        <s v="'OrdersToSuppliers'[OrganizationCode]"/>
        <s v="'OrdersToSuppliers'[PaymentType]"/>
        <s v="'OrdersToSuppliers'[Price]"/>
        <s v="'OrdersToSuppliers'[Product]"/>
        <s v="'OrdersToSuppliers'[ProductCode]"/>
        <s v="'OrdersToSuppliers'[Quantity]"/>
        <s v="'OrdersToSuppliers'[Sum]"/>
        <s v="'OrdersToSuppliers'[Unit]"/>
        <s v="'OrdersToSuppliers'[Warehouse]"/>
        <s v="'OrdersToSuppliers'[WarehouseCode]"/>
        <s v="'OrdersToSuppliers'[Сreator]"/>
        <s v="'Organizations'[Code]"/>
        <s v="'Organizations'[Name]"/>
        <s v="'Parameter_SKU_Compartion_Type'[Parameter_Order]"/>
        <s v="'Parameter_SKU_Compartion_Type'[Parameter_SKU_Compartion_Type]"/>
        <s v="'Parameter_SKU_Count'[Parameter_SKU_Count]"/>
        <s v="'ParamTableSystemDistribution'[Parameter]"/>
        <s v="'ParamTableSystemDistribution'[Sort]"/>
        <s v="'Plan'[&quot;Brands&quot;(Name)]"/>
        <s v="'Plan'[&quot;Organizations&quot;(Name)]"/>
        <s v="'Plan'[&quot;Territories&quot;(Name)]"/>
        <s v="'Plan'[BU_code]"/>
        <s v="'Plan'[BU_codeдляСвітлофора]"/>
        <s v="'Plan'[BU_name]"/>
        <s v="'Plan'[BU_дляСвітлофора]"/>
        <s v="'Plan'[Code_brand]"/>
        <s v="'Plan'[Date – Месяц]"/>
        <s v="'Plan'[PlanSum]"/>
        <s v="'Plan'[код_Organizations]"/>
        <s v="'Plan'[код_Territories]"/>
        <s v="'PNL_plan'[Brand]"/>
        <s v="'PNL_plan'[BU]"/>
        <s v="'PNL_plan'[BU_kod]"/>
        <s v="'PNL_plan'[Date]"/>
        <s v="'PNL_plan'[Name_Territory]"/>
        <s v="'PNL_plan'[Statya_Name]"/>
        <s v="'PNL_plan'[Sum (VAT inc)]"/>
        <s v="'PNL_plan'[Sum]"/>
        <s v="'prez13 08'[address]"/>
        <s v="'prez13 08'[name]"/>
        <s v="'Price'[Code_Type_of_Price]"/>
        <s v="'Price'[Date]"/>
        <s v="'Price'[Price]"/>
        <s v="'Price'[SKU_Code]"/>
        <s v="'Procurement_planning'[BrandCode]"/>
        <s v="'Procurement_planning'[Date]"/>
        <s v="'Procurement_planning'[DateFrom]"/>
        <s v="'Procurement_planning'[DateTo]"/>
        <s v="'Procurement_planning'[DocNumber]"/>
        <s v="'Procurement_planning'[MainSupplierCode]"/>
        <s v="'Procurement_planning'[ProjectCode]"/>
        <s v="'Procurement_planning'[Sum]"/>
        <s v="'Procurement_planning'[UnitCode]"/>
        <s v="'Products'[BrandCode]"/>
        <s v="'Products'[BrandName]"/>
        <s v="'Products'[Code]"/>
        <s v="'Products'[Name]"/>
        <s v="'Products'[ProducerCode]"/>
        <s v="'Products'[ProducerName]"/>
        <s v="'Products'[ProductGroupCode]"/>
        <s v="'Products'[ProductGroupName]"/>
        <s v="'ProductsExtended'[Active]"/>
        <s v="'ProductsExtended'[BU]"/>
        <s v="'ProductsExtended'[BU_дляСвітлофора]"/>
        <s v="'ProductsExtended'[Code]"/>
        <s v="'ProductsExtended'[Delisting]"/>
        <s v="'ProductsExtended'[Direction_of_business]"/>
        <s v="'ProductsExtended'[Equipment]"/>
        <s v="'ProductsExtended'[Focus]"/>
        <s v="'ProductsExtended'[FullName]"/>
        <s v="'ProductsExtended'[Group]"/>
        <s v="'ProductsExtended'[GroupCode]"/>
        <s v="'ProductsExtended'[MainSupplierCode]"/>
        <s v="'ProductsExtended'[MainSupplierName]"/>
        <s v="'ProductsExtended'[Name]"/>
        <s v="'ProductsExtended'[New]"/>
        <s v="'ProductsExtended'[Nomenclature Group]"/>
        <s v="'ProductsExtended'[Parent1]"/>
        <s v="'ProductsExtended'[Parent2]"/>
        <s v="'ProductsExtended'[Parent3]"/>
        <s v="'ProductsExtended'[Parent4]"/>
        <s v="'ProductsExtended'[Parent5]"/>
        <s v="'ProductsExtended'[ParentCode]"/>
        <s v="'ProductsExtended'[ParentName]"/>
        <s v="'ProductsExtended'[Present]"/>
        <s v="'ProductsExtended'[PriceGroup]"/>
        <s v="'ProductsExtended'[ProductBrandCode]"/>
        <s v="'ProductsExtended'[ProductBrandName]"/>
        <s v="'ProductsExtended'[ProductCategory]"/>
        <s v="'ProductsExtended'[ProductGroup]"/>
        <s v="'ProductsExtended'[ProductType]"/>
        <s v="'ProductsExtended'[Promotional]"/>
        <s v="'ProductsExtended'[Quotated]"/>
        <s v="'ProductsExtended'[ReportUnit]"/>
        <s v="'ProductsExtended'[ReportUnitCoefficient]"/>
        <s v="'ProductsExtended'[ReportUnitVolume]"/>
        <s v="'ProductsExtended'[ReportUnitVolumeBrutto]"/>
        <s v="'ProductsExtended'[ReportUnitWeight]"/>
        <s v="'ProductsExtended'[ReportUnitWeightBrutto]"/>
        <s v="'ProductsExtended'[Seasonal]"/>
        <s v="'ProductsExtended'[StorageUnit]"/>
        <s v="'ProductsExtended'[StorageUnitCoefficient]"/>
        <s v="'ProductsExtended'[StorageUnitVolume]"/>
        <s v="'ProductsExtended'[StorageUnitVolumeBrutto]"/>
        <s v="'ProductsExtended'[StorageUnitWeight]"/>
        <s v="'ProductsExtended'[StorageUnitWeightBrutto]"/>
        <s v="'ProductsExtended'[Tester]"/>
        <s v="'ProductsExtended'[для звіту Власного імпорту]"/>
        <s v="'Projects'[Code]"/>
        <s v="'Projects'[Name]"/>
        <s v="'Projects'[ParentName]"/>
        <s v="'RankParameterTable'[RankParameter]"/>
        <s v="'ReceiptsFromSuppliers'[Contract]"/>
        <s v="'ReceiptsFromSuppliers'[ContractCode]"/>
        <s v="'ReceiptsFromSuppliers'[Contractor]"/>
        <s v="'ReceiptsFromSuppliers'[ContractorBuyer]"/>
        <s v="'ReceiptsFromSuppliers'[ContractorCode]"/>
        <s v="'ReceiptsFromSuppliers'[ContractorNotResident]"/>
        <s v="'ReceiptsFromSuppliers'[ContractorSupplier]"/>
        <s v="'ReceiptsFromSuppliers'[Date]"/>
        <s v="'ReceiptsFromSuppliers'[Department]"/>
        <s v="'ReceiptsFromSuppliers'[DepartmentCode]"/>
        <s v="'ReceiptsFromSuppliers'[IncomingDate]"/>
        <s v="'ReceiptsFromSuppliers'[IncomingNumber]"/>
        <s v="'ReceiptsFromSuppliers'[InvoiceNumber]"/>
        <s v="'ReceiptsFromSuppliers'[Number]"/>
        <s v="'ReceiptsFromSuppliers'[OrderToSuppliersDate]"/>
        <s v="'ReceiptsFromSuppliers'[OrderToSuppliersNumber]"/>
        <s v="'ReceiptsFromSuppliers'[Organization]"/>
        <s v="'ReceiptsFromSuppliers'[OrganizationCode]"/>
        <s v="'ReceiptsFromSuppliers'[PaymentType]"/>
        <s v="'ReceiptsFromSuppliers'[Price]"/>
        <s v="'ReceiptsFromSuppliers'[Product]"/>
        <s v="'ReceiptsFromSuppliers'[ProductCode]"/>
        <s v="'ReceiptsFromSuppliers'[Quantity]"/>
        <s v="'ReceiptsFromSuppliers'[Receiver]"/>
        <s v="'ReceiptsFromSuppliers'[Shipper]"/>
        <s v="'ReceiptsFromSuppliers'[Sum]"/>
        <s v="'ReceiptsFromSuppliers'[Unit]"/>
        <s v="'ReceiptsFromSuppliers'[Warehouse]"/>
        <s v="'ReceiptsFromSuppliers'[WarehouseCode]"/>
        <s v="'ReceiptsFromSuppliers'[Сreator]"/>
        <s v="'Regions'[Name_Region]"/>
        <s v="'Return'[CountString]"/>
        <s v="'Return'[Date]"/>
        <s v="'Return'[OrgCode]"/>
        <s v="'Return'[TerritoryCode]"/>
        <s v="'Return'[WarehCode]"/>
        <s v="'ReturnedFunds'[ContractorCode]"/>
        <s v="'ReturnedFunds'[Date]"/>
        <s v="'ReturnedFunds'[Sum]"/>
        <s v="'ReturnedFunds'[TACode]"/>
        <s v="'ReturnedFunds'[TypeOfPayment]"/>
        <s v="'ReturnedFunds'[UnitCode]"/>
        <s v="'ReturnedFunds'[Повернуті кошти]"/>
        <s v="'Sales'[AddressCode]"/>
        <s v="'Sales'[AmountWithoutDiscount]"/>
        <s v="'Sales'[BasePrice]"/>
        <s v="'Sales'[BaseSum]"/>
        <s v="'Sales'[BrandCode]"/>
        <s v="'Sales'[Calculated Column 1]"/>
        <s v="'Sales'[Comment]"/>
        <s v="'Sales'[ContractorCode]"/>
        <s v="'Sales'[CorrectSPCode]"/>
        <s v="'Sales'[Date]"/>
        <s v="'Sales'[dateNORMAL]"/>
        <s v="'Sales'[DocDate]"/>
        <s v="'Sales'[DocNumber]"/>
        <s v="'Sales'[MonthPart]"/>
        <s v="'Sales'[OrganizationCode]"/>
        <s v="'Sales'[PaymentType]"/>
        <s v="'Sales'[PercentAutoDiscount]"/>
        <s v="'Sales'[PercentManualDiscount]"/>
        <s v="'Sales'[PoS/Contractor]"/>
        <s v="'Sales'[ProductCode]"/>
        <s v="'Sales'[QuarterPart]"/>
        <s v="'Sales'[SalesPersonCode]"/>
        <s v="'Sales'[SalesPrice]"/>
        <s v="'Sales'[Sum]"/>
        <s v="'Sales'[TerritoryCode]"/>
        <s v="'Sales'[Volume]"/>
        <s v="'Sales'[WarehouseCode]"/>
        <s v="'Sales'[Weight]"/>
        <s v="'Sales'[YearPart]"/>
        <s v="'Sales'[Сума автознижки, ГРН]"/>
        <s v="'Sales'[Сума без знижки (від продажної ціни), грн з ПДВ]"/>
        <s v="'Sales'[Сума ручної знижки, ГРН]"/>
        <s v="'SalesPersones'[Code]"/>
        <s v="'SalesPersones'[Name]"/>
        <s v="'SalesPersones'[Parent]"/>
        <s v="'SalesPersonesExtended'[Code]"/>
        <s v="'SalesPersonesExtended'[Code2]"/>
        <s v="'SalesPersonesExtended'[ETA Ferrero]"/>
        <s v="'SalesPersonesExtended'[ETA Kormotech]"/>
        <s v="'SalesPersonesExtended'[MarkForDeletion]"/>
        <s v="'SalesPersonesExtended'[Mix/Eta_Ferrero]"/>
        <s v="'SalesPersonesExtended'[Name]"/>
        <s v="'SalesPersonesExtended'[Parent1]"/>
        <s v="'SalesPersonesExtended'[Parent1_Code]"/>
        <s v="'SalesPersonesExtended'[Parent2]"/>
        <s v="'SalesPersonesExtended'[Parent2_Code]"/>
        <s v="'SalesPersonesExtended'[Parent3]"/>
        <s v="'SalesPersonesExtended'[Parent3_Code]"/>
        <s v="'SalesPersonesExtended'[Parent4]"/>
        <s v="'SalesPersonesExtended'[Parent4_Code]"/>
        <s v="'SalesPersonesExtended'[Parent5]"/>
        <s v="'SalesPersonesExtended'[Parent5_Code]"/>
        <s v="'SalesPersonesExtended'[Агент]"/>
        <s v="'SalesPlan'[BrandCode]"/>
        <s v="'SalesPlan'[Date]"/>
        <s v="'SalesPlan'[OrganizationCode]"/>
        <s v="'SalesPlan'[PlanSum]"/>
        <s v="'SalesPlan'[TerritoryCode]"/>
        <s v="'Sheet1 1'[BU]"/>
        <s v="'Sheet1 1'[BUCode]"/>
        <s v="'Sheet1 1'[ImageBU]"/>
        <s v="'Sheet1'[Image]"/>
        <s v="'Sheet1'[ProductBrandCode]"/>
        <s v="'Sheet1'[ProductBrandName]"/>
        <s v="'Shop'[Active]"/>
        <s v="'Shop'[BeginTime]"/>
        <s v="'Shop'[CashBoxCount]"/>
        <s v="'Shop'[EndTime]"/>
        <s v="'Shop'[FormatCode]"/>
        <s v="'Shop'[Name]"/>
        <s v="'Shop'[SheetId]"/>
        <s v="'Shop'[Shop_Id]"/>
        <s v="'Shop'[ShopNumber]"/>
        <s v="'Shop'[ShopTypeId]"/>
        <s v="'Shop'[SmallName]"/>
        <s v="'Shop'[TeritoryId]"/>
        <s v="'Shop'[WorkingTime]"/>
        <s v="'Stocks'[BaseSum]"/>
        <s v="'Stocks'[count]"/>
        <s v="'Stocks'[Date]"/>
        <s v="'Stocks'[OrganizationCode]"/>
        <s v="'Stocks'[ProductCode]"/>
        <s v="'Stocks'[StorageUnit]"/>
        <s v="'Stocks'[StorageUnitWeight]"/>
        <s v="'Stocks'[TerritoryCode]"/>
        <s v="'Stocks'[WarehousCode]"/>
        <s v="'Stocks'[Вага,кг]"/>
        <s v="'Table'[Date]"/>
        <s v="'Table'[Відскановано]"/>
        <s v="'Table'[Документ.Адрес доставки]"/>
        <s v="'Table'[Документ.Дата]"/>
        <s v="'Table'[Документ.Контрагент]"/>
        <s v="'Table'[Документ.Номер]"/>
        <s v="'Table'[Документ.Организация]"/>
        <s v="'Table'[Документ.Подразделение]"/>
        <s v="'Table'[Документ.Торговый агент]"/>
        <s v="'Table'[Количество]"/>
        <s v="'Table'[Коментарий логиста]"/>
        <s v="'Table'[Номенклатура]"/>
        <s v="'Table'[Номер строки]"/>
        <s v="'Table'[Основной поставщик]"/>
        <s v="'Table'[Повернення к-сть]"/>
        <s v="'Table'[Повне повернення]"/>
        <s v="'Table'[Причина]"/>
        <s v="'Table'[Сумма повернення]"/>
        <s v="'Table'[Сумма]"/>
        <s v="'Table'[Экспедитор]"/>
        <s v="'TC_AutoBrands'[Id]"/>
        <s v="'TC_AutoBrands'[Name]"/>
        <s v="'TC_AutoModels'[BrandId]"/>
        <s v="'TC_AutoModels'[Id]"/>
        <s v="'TC_AutoModels'[Name]"/>
        <s v="'TC_EmployeeCostDetails'[Amortization]"/>
        <s v="'TC_EmployeeCostDetails'[Comment]"/>
        <s v="'TC_EmployeeCostDetails'[Date]"/>
        <s v="'TC_EmployeeCostDetails'[EmployeeCostsId]"/>
        <s v="'TC_EmployeeCostDetails'[EndSpeedometer]"/>
        <s v="'TC_EmployeeCostDetails'[GasolineAmortization]"/>
        <s v="'TC_EmployeeCostDetails'[Id]"/>
        <s v="'TC_EmployeeCostDetails'[Km]"/>
        <s v="'TC_EmployeeCostDetails'[RouteId]"/>
        <s v="'TC_EmployeeCostDetails'[RouteText]"/>
        <s v="'TC_EmployeeCostDetails'[StartSpeedometer]"/>
        <s v="'TC_EmployeeCostDetails'[TransportCycleId]"/>
        <s v="'TC_EmployeeCosts'[EmployeeId]"/>
        <s v="'TC_EmployeeCosts'[EndDate]"/>
        <s v="'TC_EmployeeCosts'[Id]"/>
        <s v="'TC_EmployeeCosts'[IsFixed1]"/>
        <s v="'TC_EmployeeCosts'[IsFixed2]"/>
        <s v="'TC_EmployeeCosts'[IsFixed99]"/>
        <s v="'TC_EmployeeCosts'[Modifier1Id]"/>
        <s v="'TC_EmployeeCosts'[Modifier2Id]"/>
        <s v="'TC_EmployeeCosts'[Modifier99Id]"/>
        <s v="'TC_EmployeeCosts'[Modify1Date]"/>
        <s v="'TC_EmployeeCosts'[Modify2Date]"/>
        <s v="'TC_EmployeeCosts'[Modify99Date]"/>
        <s v="'TC_EmployeeCosts'[StartDate]"/>
        <s v="'TC_EmployeeGasolineCosts'[Amortization]"/>
        <s v="'TC_EmployeeGasolineCosts'[CompensatedGasoline]"/>
        <s v="'TC_EmployeeGasolineCosts'[CompensatedMoney]"/>
        <s v="'TC_EmployeeGasolineCosts'[Date]"/>
        <s v="'TC_EmployeeGasolineCosts'[DateNormal]"/>
        <s v="'TC_EmployeeGasolineCosts'[EmployeeId]"/>
        <s v="'TC_EmployeeGasolineCosts'[FZP_Nom]"/>
        <s v="'TC_EmployeeGasolineCosts'[GasolineFromEmployee]"/>
        <s v="'TC_EmployeeGasolineCosts'[GasolineSpend]"/>
        <s v="'TC_EmployeeGasolineCosts'[GasolineTicket]"/>
        <s v="'TC_EmployeeGasolineCosts'[GasolineToEmployee]"/>
        <s v="'TC_EmployeeGasolineCosts'[GasolineTypeId]"/>
        <s v="'TC_EmployeeGasolineCosts'[Id]"/>
        <s v="'TC_EmployeeGasolineCosts'[MoneyFromEmployee]"/>
        <s v="'TC_EmployeeGasolineCosts'[MoneyToEmployee]"/>
        <s v="'TC_EmployeeGasolineCosts'[Price]"/>
        <s v="'TC_EmployeeGasolineCosts'[Sum]"/>
        <s v="'TC_EmployeeGasolineCosts'[WorkPositionId]"/>
        <s v="'TC_GasolineBalance'[DocDat]"/>
        <s v="'TC_GasolineBalance'[FuelCardNumber]"/>
        <s v="'TC_GasolineBalance'[FuelQuantity]"/>
        <s v="'TC_GasolineBalance'[GasolineInputID]"/>
        <s v="'TC_GasolineBalance'[GasolineOutputID]"/>
        <s v="'TC_GasolineBalance'[GasolineTypeId]"/>
        <s v="'TC_GasolineBalance'[ID]"/>
        <s v="'TC_GasolineBalance'[SourceType]"/>
        <s v="'TC_GasolineBalanceOkko'[Changer_ID]"/>
        <s v="'TC_GasolineBalanceOkko'[DocDat]"/>
        <s v="'TC_GasolineBalanceOkko'[DocDate]"/>
        <s v="'TC_GasolineBalanceOkko'[Id]"/>
        <s v="'TC_GasolineBalanceOkko'[Modify]"/>
        <s v="'TC_GasolineBalanceOkkoCards'[Doc_ID]"/>
        <s v="'TC_GasolineBalanceOkkoCards'[FuelCardNumber]"/>
        <s v="'TC_GasolineBalanceOkkoCards'[FuelCardOwner]"/>
        <s v="'TC_GasolineBalanceOkkoCards'[FuelQuantity]"/>
        <s v="'TC_GasolineBalanceOkkoCards'[GasolineTypeId]"/>
        <s v="'TC_GasolineBalanceOkkoCards'[GasolineTypeIdDB]"/>
        <s v="'TC_GasolineBalanceOkkoCards'[Id]"/>
        <s v="'TC_GasolineCardsMoving'[Changer_ID]"/>
        <s v="'TC_GasolineCardsMoving'[DocDat]"/>
        <s v="'TC_GasolineCardsMoving'[FuelCardNumSou]"/>
        <s v="'TC_GasolineCardsMoving'[FuelCardNumTag]"/>
        <s v="'TC_GasolineCardsMoving'[FuelCardOwnSou]"/>
        <s v="'TC_GasolineCardsMoving'[FuelCardOwnTag]"/>
        <s v="'TC_GasolineCardsMoving'[FuelQuantity]"/>
        <s v="'TC_GasolineCardsMoving'[GasolineTypeId]"/>
        <s v="'TC_GasolineCardsMoving'[Id]"/>
        <s v="'TC_GasolineCardsMoving'[IDSpPSou]"/>
        <s v="'TC_GasolineCardsMoving'[IDSpPTag]"/>
        <s v="'TC_GasolineCardsMoving'[IDTpVidomSou]"/>
        <s v="'TC_GasolineCardsMoving'[IDTpVidomTag]"/>
        <s v="'TC_GasolineCardsMoving'[Modify]"/>
        <s v="'TC_GasolineCardsMovingLot'[Doc_ID]"/>
        <s v="'TC_GasolineCardsMovingLot'[FuelQuantity]"/>
        <s v="'TC_GasolineCardsMovingLot'[GasolineInputID]"/>
        <s v="'TC_GasolineCardsMovingLot'[Id]"/>
        <s v="'TC_GasolineInput'[Changer_ID]"/>
        <s v="'TC_GasolineInput'[ChPrice_ID]"/>
        <s v="'TC_GasolineInput'[DocDat]"/>
        <s v="'TC_GasolineInput'[DocDateNormal]"/>
        <s v="'TC_GasolineInput'[Id]"/>
        <s v="'TC_GasolineInput'[ModifPrice]"/>
        <s v="'TC_GasolineInput'[Modify]"/>
        <s v="'TC_GasolineInputCards'[Doc_ID]"/>
        <s v="'TC_GasolineInputCards'[FuelCardNumber]"/>
        <s v="'TC_GasolineInputCards'[FuelCardOwner]"/>
        <s v="'TC_GasolineInputCards'[FuelQuantity]"/>
        <s v="'TC_GasolineInputCards'[GasolineTypeId]"/>
        <s v="'TC_GasolineInputCards'[Id]"/>
        <s v="'TC_GasolineInputCards'[IDSpP]"/>
        <s v="'TC_GasolineInputCards'[IDTpVidom]"/>
        <s v="'TC_GasolineInputPrices'[Doc_ID]"/>
        <s v="'TC_GasolineInputPrices'[GasolinePrices1]"/>
        <s v="'TC_GasolineInputPrices'[GasolinePrices2]"/>
        <s v="'TC_GasolineInputPrices'[GasolineTypeId]"/>
        <s v="'TC_GasolineInputPrices'[Id]"/>
        <s v="'TC_GasolineOutput'[AdrAZS]"/>
        <s v="'TC_GasolineOutput'[DocDat]"/>
        <s v="'TC_GasolineOutput'[DocDate]"/>
        <s v="'TC_GasolineOutput'[FuelCardNumber]"/>
        <s v="'TC_GasolineOutput'[FuelCardOwner]"/>
        <s v="'TC_GasolineOutput'[FuelQuantity]"/>
        <s v="'TC_GasolineOutput'[GasolineTypeId]"/>
        <s v="'TC_GasolineOutput'[Id]"/>
        <s v="'TC_GasolineOutput'[IDSpP]"/>
        <s v="'TC_GasolineOutput'[IDTpVidom]"/>
        <s v="'TC_GasolineOutputLot'[Doc_ID]"/>
        <s v="'TC_GasolineOutputLot'[FuelQuantity]"/>
        <s v="'TC_GasolineOutputLot'[GasolineInputID]"/>
        <s v="'TC_GasolineOutputLot'[Id]"/>
        <s v="'TC_GasolineTypes'[Coefficient]"/>
        <s v="'TC_GasolineTypes'[Id]"/>
        <s v="'TC_GasolineTypes'[Name]"/>
        <s v="'TC_GasolineWriteOff'[Changer_ID]"/>
        <s v="'TC_GasolineWriteOff'[DocDat]"/>
        <s v="'TC_GasolineWriteOff'[FuelCardNumber]"/>
        <s v="'TC_GasolineWriteOff'[FuelCardOwner]"/>
        <s v="'TC_GasolineWriteOff'[FuelQuantity]"/>
        <s v="'TC_GasolineWriteOff'[GasolineTypeId]"/>
        <s v="'TC_GasolineWriteOff'[Id]"/>
        <s v="'TC_GasolineWriteOff'[IDSpP]"/>
        <s v="'TC_GasolineWriteOff'[IDTpVidom]"/>
        <s v="'TC_GasolineWriteOff'[Modify]"/>
        <s v="'TC_GasolineWriteOffLot'[Doc_ID]"/>
        <s v="'TC_GasolineWriteOffLot'[FuelQuantity]"/>
        <s v="'TC_GasolineWriteOffLot'[GasolineInputID]"/>
        <s v="'TC_GasolineWriteOffLot'[Id]"/>
        <s v="'TC_HR_Business'[Active]"/>
        <s v="'TC_HR_Business'[Business_Id]"/>
        <s v="'TC_HR_Business'[Name]"/>
        <s v="'TC_HR_Employee'[Active]"/>
        <s v="'TC_HR_Employee'[FullName]"/>
        <s v="'TC_HR_Employee'[GUID1C]"/>
        <s v="'TC_HR_Employee'[ID]"/>
        <s v="'TC_HR_Employee'[STFaml]"/>
        <s v="'TC_HR_Employee'[STName]"/>
        <s v="'TC_HR_Employee'[STOtchs]"/>
        <s v="'TC_HR_Position'[Active]"/>
        <s v="'TC_HR_Position'[Comment]"/>
        <s v="'TC_HR_Position'[IsPositionFree]"/>
        <s v="'TC_HR_Position'[ModifedBy]"/>
        <s v="'TC_HR_Position'[ModifyDate]"/>
        <s v="'TC_HR_Position'[Position_Id]"/>
        <s v="'TC_HR_Position'[PositionTypeId]"/>
        <s v="'TC_HR_Position'[SheetId]"/>
        <s v="'TC_HR_PositionType'[IsActive]"/>
        <s v="'TC_HR_PositionType'[PositionType_Id]"/>
        <s v="'TC_HR_PositionType'[PositionTypeName]"/>
        <s v="'TC_HR_PositionType'[PositionTypeNameFull]"/>
        <s v="'TC_HR_Sheet'[BussinesId]"/>
        <s v="'TC_HR_Sheet'[IsActive]"/>
        <s v="'TC_HR_Sheet'[LastTimesheetDate]"/>
        <s v="'TC_HR_Sheet'[Sheet_Id]"/>
        <s v="'TC_HR_Sheet'[SheetName]"/>
        <s v="'TC_HR_Sheet'[TimesheetManagerId]"/>
        <s v="'TC_HR_WorkerPositionHistory'[EndDate]"/>
        <s v="'TC_HR_WorkerPositionHistory'[EndDateNormal]"/>
        <s v="'TC_HR_WorkerPositionHistory'[ModifiedBy]"/>
        <s v="'TC_HR_WorkerPositionHistory'[ModifyDate]"/>
        <s v="'TC_HR_WorkerPositionHistory'[PositionId]"/>
        <s v="'TC_HR_WorkerPositionHistory'[StartDate]"/>
        <s v="'TC_HR_WorkerPositionHistory'[StartDateNormal]"/>
        <s v="'TC_HR_WorkerPositionHistory'[WorkerId]"/>
        <s v="'TC_Routes'[ApplyChangesDate]"/>
        <s v="'TC_Routes'[DayOfWeek]"/>
        <s v="'TC_Routes'[Id]"/>
        <s v="'TC_Routes'[IsHistory]"/>
        <s v="'TC_Routes'[Km]"/>
        <s v="'TC_Routes'[ModifierId]"/>
        <s v="'TC_Routes'[ModifyDate]"/>
        <s v="'TC_Routes'[Name]"/>
        <s v="'TC_Routes'[TransportCycleId]"/>
        <s v="'TC_Routes'[WorkPositionId]"/>
        <s v="'TC_TransportCycles'[ActivationDate]"/>
        <s v="'TC_TransportCycles'[ApplyChangesDate]"/>
        <s v="'TC_TransportCycles'[Coefficient]"/>
        <s v="'TC_TransportCycles'[Id]"/>
        <s v="'TC_TransportCycles'[IsActive]"/>
        <s v="'TC_TransportCycles'[IsHistory]"/>
        <s v="'TC_TransportCycles'[Name]"/>
        <s v="'Territories'[Code]"/>
        <s v="'Territories'[Name]"/>
        <s v="'Territories'[Name_Region]"/>
        <s v="'TreeClassificationGood'[CategoryId]"/>
        <s v="'TreeClassificationGood'[ClassId]"/>
        <s v="'TreeClassificationGood'[FamalyId]"/>
        <s v="'TreeClassificationGood'[GoodId]"/>
        <s v="'TreeClassificationGood'[GroupId]"/>
        <s v="'TreeClassificationGood'[IdTree]"/>
        <s v="'TreeClassificationGood'[KindId]"/>
        <s v="'TreeL1GoodClass'[Class_Id]"/>
        <s v="'TreeL1GoodClass'[ClassName]"/>
        <s v="'TreeL2GoodGroup'[ClassId]"/>
        <s v="'TreeL2GoodGroup'[Group_Id]"/>
        <s v="'TreeL2GoodGroup'[GroupName]"/>
        <s v="'TreeL3GoodCategory'[Category_Id]"/>
        <s v="'TreeL3GoodCategory'[CategoryName]"/>
        <s v="'TreeL3GoodCategory'[GroupID]"/>
        <s v="'TreeL4GoodFamaly'[CategoryID]"/>
        <s v="'TreeL4GoodFamaly'[Famaly_Id]"/>
        <s v="'TreeL4GoodFamaly'[FamalyName]"/>
        <s v="'TreeL5GoodKind'[FamalyID]"/>
        <s v="'TreeL5GoodKind'[Kind_Id]"/>
        <s v="'TreeL5GoodKind'[KindName]"/>
        <s v="'Type_Of_Price'[Code]"/>
        <s v="'Type_Of_Price'[Name]"/>
        <s v="'TypeOfAdress'[Canal]"/>
        <s v="'TypeOfAdress'[CanalParent]"/>
        <s v="'TypeOfAdress'[Code]"/>
        <s v="'TypeOfAdress'[Name]"/>
        <s v="'WarehouseAllSegments'[WarehouseCode]"/>
        <s v="'WarehouseAllSegments'[WarehouseName]"/>
        <s v="'WarehouseAllSegments'[WarehouseSegmentCode]"/>
        <s v="'WarehouseAllSegments'[WarehouseSegmentName]"/>
        <s v="'Warehouses'[Characteristic]"/>
        <s v="'Warehouses'[Code]"/>
        <s v="'Warehouses'[Name]"/>
        <s v="'Warehouses'[WarehouseSegmentCode]"/>
        <s v="'Warehouses'[тип складу (bic)]"/>
        <s v="'WarehouseSegment'[Code]"/>
        <s v="'WarehouseSegment'[Name]"/>
        <s v="'WeekDayDateOfPayment'[WeekdayNumber]"/>
        <s v="'WeekDayDateOfPayment'[WeekName]"/>
        <s v="'Workers'[Code]"/>
        <s v="'Workers'[Name]"/>
        <s v="'ZonaDistr'[Code]"/>
        <s v="'ZonaDistr'[Name]"/>
        <s v="'Анкета'[Адрес ТТ]"/>
        <s v="'Анкета'[Відповідь (так,ні)]"/>
        <s v="'Анкета'[Відповідь]"/>
        <s v="'Анкета'[Внешний код ТТ]"/>
        <s v="'Анкета'[Вопрос]"/>
        <s v="'Анкета'[Дата]"/>
        <s v="'Анкета'[Название ТТ]"/>
        <s v="'Анкета'[Область]"/>
        <s v="'Анкета'[Ответ]"/>
        <s v="'Анкета'[Торговий представник]"/>
        <s v="'Анкета'[Фактический Адрес ТТ]"/>
        <s v="'вітання'[Вітання_0]"/>
        <s v="'вітання'[Вітання_1]"/>
        <s v="'вітання'[Вітання_2]"/>
        <s v="'вітання'[Вітання_3]"/>
        <s v="'вітання'[дата ДН]"/>
        <s v="'вітання'[Працівник ПІБ]"/>
        <s v="'вітання'[Фото]"/>
        <s v="'ГрупиБрендівБертаПлюсЛьвів'[№]"/>
        <s v="'ГрупиБрендівБертаПлюсЛьвів'[Бренд]"/>
        <s v="'ГрупиБрендівБертаПлюсЛьвів'[Прайс]"/>
        <s v="'Новини_BU_дляСвітлофора'[BU]"/>
        <s v="'Новини_BU_дляСвітлофора'[BU_Code]"/>
        <s v="'Новини_BU_дляСвітлофора'[Bucode]"/>
        <s v="'Новини_BU_дляСвітлофора'[№]"/>
        <s v="'Новини_BU_дляСвітлофора'[Новина]"/>
        <s v="'ОпераційнеПлануванняFood'[&quot;Brands&quot;(Name)]"/>
        <s v="'ОпераційнеПлануванняFood'[&quot;Organizations&quot;(Name)]"/>
        <s v="'ОпераційнеПлануванняFood'[&quot;Territories&quot;(Name)]"/>
        <s v="'ОпераційнеПлануванняFood'[BU_code]"/>
        <s v="'ОпераційнеПлануванняFood'[BU_codeдляСвітлофора]"/>
        <s v="'ОпераційнеПлануванняFood'[BU_name]"/>
        <s v="'ОпераційнеПлануванняFood'[BU_дляСвітлофора]"/>
        <s v="'ОпераційнеПлануванняFood'[Code_brand]"/>
        <s v="'ОпераційнеПлануванняFood'[Date – Месяц]"/>
        <s v="'ОпераційнеПлануванняFood'[PlanSum]"/>
        <s v="'ОпераційнеПлануванняFood'[код_Organizations]"/>
        <s v="'ОпераційнеПлануванняFood'[код_Territories]"/>
        <s v="'ОпераційнийПлан'[BrandName]"/>
        <s v="'ОпераційнийПлан'[Date]"/>
        <s v="'ОпераційнийПлан'[MainSupplierName]"/>
        <s v="'ОпераційнийПлан'[OrgCode]"/>
        <s v="'ОпераційнийПлан'[RegionName]"/>
        <s v="'ОпераційнийПлан'[Бренд]"/>
        <s v="'ОпераційнийПлан'[КодВиробника]"/>
        <s v="'ОпераційнийПлан'[План на місяць, тис#грн]"/>
        <s v="'ОпераційнийПлан'[План по націнці, тис# грн#]"/>
        <s v="'ПланТА'[&quot;Brands&quot;(Name)]"/>
        <s v="'ПланТА'[&quot;Organizations&quot;(Name)]"/>
        <s v="'ПланТА'[&quot;Territories&quot;(Name)]"/>
        <s v="'ПланТА'[BU_code]"/>
        <s v="'ПланТА'[BU_name]"/>
        <s v="'ПланТА'[Code_brand]"/>
        <s v="'ПланТА'[Date – Месяц]"/>
        <s v="'ПланТА'[PlanSum]"/>
        <s v="'ПланТА'[SalesPerson_code]"/>
        <s v="'ПланТА'[SalesPerson_Name]"/>
        <s v="'ПланТА'[код_Organizations]"/>
        <s v="'ПланТА'[код_Territories]"/>
        <s v="'СВ_фото'[Code]"/>
        <s v="'СВ_фото'[лінк]"/>
        <s v="'СВ_фото'[СВ]"/>
        <s v="'ТА_фото'[Code]"/>
        <s v="'ТА_фото'[Name]"/>
        <s v="'ТА_фото'[лінк]"/>
        <s v="'ТаблицяПараметрівДеннийЗвіт'[Параметр]"/>
        <s v="'фото'[ПІБ]"/>
        <s v="'фото'[Фото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_ABC_Classes'[ABC]]]"/>
            <x15:cachedUniqueName index="1" name="[Columns].[FullColumnName].&amp;['_ABC_Classes'[LowerBoundary]]]"/>
            <x15:cachedUniqueName index="2" name="[Columns].[FullColumnName].&amp;['_ABC_Classes'[UpperBoundary]]]"/>
            <x15:cachedUniqueName index="3" name="[Columns].[FullColumnName].&amp;['Agreements'[ClientCode]]]"/>
            <x15:cachedUniqueName index="4" name="[Columns].[FullColumnName].&amp;['Agreements'[Code]]]"/>
            <x15:cachedUniqueName index="5" name="[Columns].[FullColumnName].&amp;['Agreements'[DayDelay]]]"/>
            <x15:cachedUniqueName index="6" name="[Columns].[FullColumnName].&amp;['Agreements'[Name]]]"/>
            <x15:cachedUniqueName index="7" name="[Columns].[FullColumnName].&amp;['Agreements'[PaymentType]]]"/>
            <x15:cachedUniqueName index="8" name="[Columns].[FullColumnName].&amp;['b2c'[amount]]]"/>
            <x15:cachedUniqueName index="9" name="[Columns].[FullColumnName].&amp;['b2c'[bulkMeasureId]]]"/>
            <x15:cachedUniqueName index="10" name="[Columns].[FullColumnName].&amp;['b2c'[createdAt]]]"/>
            <x15:cachedUniqueName index="11" name="[Columns].[FullColumnName].&amp;['b2c'[createdAt1]]]"/>
            <x15:cachedUniqueName index="12" name="[Columns].[FullColumnName].&amp;['b2c'[DateNormal]]]"/>
            <x15:cachedUniqueName index="13" name="[Columns].[FullColumnName].&amp;['b2c'[deletedAt]]]"/>
            <x15:cachedUniqueName index="14" name="[Columns].[FullColumnName].&amp;['b2c'[deletedAt1]]]"/>
            <x15:cachedUniqueName index="15" name="[Columns].[FullColumnName].&amp;['b2c'[departmentId]]]"/>
            <x15:cachedUniqueName index="16" name="[Columns].[FullColumnName].&amp;['b2c'[email]]]"/>
            <x15:cachedUniqueName index="17" name="[Columns].[FullColumnName].&amp;['b2c'[employeeId]]]"/>
            <x15:cachedUniqueName index="18" name="[Columns].[FullColumnName].&amp;['b2c'[firstName]]]"/>
            <x15:cachedUniqueName index="19" name="[Columns].[FullColumnName].&amp;['b2c'[id]]]"/>
            <x15:cachedUniqueName index="20" name="[Columns].[FullColumnName].&amp;['b2c'[id1]]]"/>
            <x15:cachedUniqueName index="21" name="[Columns].[FullColumnName].&amp;['b2c'[id2]]]"/>
            <x15:cachedUniqueName index="22" name="[Columns].[FullColumnName].&amp;['b2c'[isSuperAdmin]]]"/>
            <x15:cachedUniqueName index="23" name="[Columns].[FullColumnName].&amp;['b2c'[lastName]]]"/>
            <x15:cachedUniqueName index="24" name="[Columns].[FullColumnName].&amp;['b2c'[limit]]]"/>
            <x15:cachedUniqueName index="25" name="[Columns].[FullColumnName].&amp;['b2c'[liqpayPaymentId]]]"/>
            <x15:cachedUniqueName index="26" name="[Columns].[FullColumnName].&amp;['b2c'[locationId]]]"/>
            <x15:cachedUniqueName index="27" name="[Columns].[FullColumnName].&amp;['b2c'[measureId]]]"/>
            <x15:cachedUniqueName index="28" name="[Columns].[FullColumnName].&amp;['b2c'[name]]]"/>
            <x15:cachedUniqueName index="29" name="[Columns].[FullColumnName].&amp;['b2c'[orderId]]]"/>
            <x15:cachedUniqueName index="30" name="[Columns].[FullColumnName].&amp;['b2c'[paymentType]]]"/>
            <x15:cachedUniqueName index="31" name="[Columns].[FullColumnName].&amp;['b2c'[phone]]]"/>
            <x15:cachedUniqueName index="32" name="[Columns].[FullColumnName].&amp;['b2c'[ProductCode]]]"/>
            <x15:cachedUniqueName index="33" name="[Columns].[FullColumnName].&amp;['b2c'[productId]]]"/>
            <x15:cachedUniqueName index="34" name="[Columns].[FullColumnName].&amp;['b2c'[systemPrice]]]"/>
            <x15:cachedUniqueName index="35" name="[Columns].[FullColumnName].&amp;['b2c'[unitMeasureId]]]"/>
            <x15:cachedUniqueName index="36" name="[Columns].[FullColumnName].&amp;['b2c'[unitMeasureWeight]]]"/>
            <x15:cachedUniqueName index="37" name="[Columns].[FullColumnName].&amp;['b2c'[unitsInBulkMeasure]]]"/>
            <x15:cachedUniqueName index="38" name="[Columns].[FullColumnName].&amp;['b2c'[updatedAt]]]"/>
            <x15:cachedUniqueName index="39" name="[Columns].[FullColumnName].&amp;['b2c'[updatedAt1]]]"/>
            <x15:cachedUniqueName index="40" name="[Columns].[FullColumnName].&amp;['b2c'[updatedAt2]]]"/>
            <x15:cachedUniqueName index="41" name="[Columns].[FullColumnName].&amp;['b2c'[UserFullName]]]"/>
            <x15:cachedUniqueName index="42" name="[Columns].[FullColumnName].&amp;['b2c'[userId]]]"/>
            <x15:cachedUniqueName index="43" name="[Columns].[FullColumnName].&amp;['b2c'[userPrice]]]"/>
            <x15:cachedUniqueName index="44" name="[Columns].[FullColumnName].&amp;['b2c'[Сума]]]"/>
            <x15:cachedUniqueName index="45" name="[Columns].[FullColumnName].&amp;['Brands'[Code]]]"/>
            <x15:cachedUniqueName index="46" name="[Columns].[FullColumnName].&amp;['Brands'[Name]]]"/>
            <x15:cachedUniqueName index="47" name="[Columns].[FullColumnName].&amp;['Brands'[ParentName]]]"/>
            <x15:cachedUniqueName index="48" name="[Columns].[FullColumnName].&amp;['BU_Image'[BU]]]"/>
            <x15:cachedUniqueName index="49" name="[Columns].[FullColumnName].&amp;['BU_Image'[BUCode]]]"/>
            <x15:cachedUniqueName index="50" name="[Columns].[FullColumnName].&amp;['BU_Image'[ImageBU]]]"/>
            <x15:cachedUniqueName index="51" name="[Columns].[FullColumnName].&amp;['Buffer'[Buffer]]]"/>
            <x15:cachedUniqueName index="52" name="[Columns].[FullColumnName].&amp;['Buffer'[BufferDate]]]"/>
            <x15:cachedUniqueName index="53" name="[Columns].[FullColumnName].&amp;['Buffer'[Date]]]"/>
            <x15:cachedUniqueName index="54" name="[Columns].[FullColumnName].&amp;['Buffer'[SkuCode]]]"/>
            <x15:cachedUniqueName index="55" name="[Columns].[FullColumnName].&amp;['Buffer'[WarehouseSegmentCode ]]]"/>
            <x15:cachedUniqueName index="56" name="[Columns].[FullColumnName].&amp;['BUs'[BU]]]"/>
            <x15:cachedUniqueName index="57" name="[Columns].[FullColumnName].&amp;['BUs'[BU_code]]]"/>
            <x15:cachedUniqueName index="58" name="[Columns].[FullColumnName].&amp;['BUs'[Nestle/other]]]"/>
            <x15:cachedUniqueName index="59" name="[Columns].[FullColumnName].&amp;['Business_Units'[Code]]]"/>
            <x15:cachedUniqueName index="60" name="[Columns].[FullColumnName].&amp;['Business_Units'[Name]]]"/>
            <x15:cachedUniqueName index="61" name="[Columns].[FullColumnName].&amp;['Business_Units'[Product_Code]]]"/>
            <x15:cachedUniqueName index="62" name="[Columns].[FullColumnName].&amp;['BUsдляСвітлофора'[BU_Code_textformated]]]"/>
            <x15:cachedUniqueName index="63" name="[Columns].[FullColumnName].&amp;['BUsдляСвітлофора'[BU_Code_дляСвітлофора]]]"/>
            <x15:cachedUniqueName index="64" name="[Columns].[FullColumnName].&amp;['BUsдляСвітлофора'[BU_дляСвітлофора]]]"/>
            <x15:cachedUniqueName index="65" name="[Columns].[FullColumnName].&amp;['ColoredStatistic'[Name]]]"/>
            <x15:cachedUniqueName index="66" name="[Columns].[FullColumnName].&amp;['ColoredStatistic'[Order]]]"/>
            <x15:cachedUniqueName index="67" name="[Columns].[FullColumnName].&amp;['ColoredStatistic'[Rate]]]"/>
            <x15:cachedUniqueName index="68" name="[Columns].[FullColumnName].&amp;['ColoredStatisticParameter'[ColoredStatisticOrder]]]"/>
            <x15:cachedUniqueName index="69" name="[Columns].[FullColumnName].&amp;['ColoredStatisticParameter'[ColoredStatisticParameter]]]"/>
            <x15:cachedUniqueName index="70" name="[Columns].[FullColumnName].&amp;['ColoredStatisticParameter'[Date]]]"/>
            <x15:cachedUniqueName index="71" name="[Columns].[FullColumnName].&amp;['Contractors'[Code]]]"/>
            <x15:cachedUniqueName index="72" name="[Columns].[FullColumnName].&amp;['Contractors'[Comment]]]"/>
            <x15:cachedUniqueName index="73" name="[Columns].[FullColumnName].&amp;['Contractors'[Direction_of_business]]]"/>
            <x15:cachedUniqueName index="74" name="[Columns].[FullColumnName].&amp;['Contractors'[MainBuyerManager]]]"/>
            <x15:cachedUniqueName index="75" name="[Columns].[FullColumnName].&amp;['Contractors'[Name]]]"/>
            <x15:cachedUniqueName index="76" name="[Columns].[FullColumnName].&amp;['Contractors'[Parent]]]"/>
            <x15:cachedUniqueName index="77" name="[Columns].[FullColumnName].&amp;['Contractors'[Parent2]]]"/>
            <x15:cachedUniqueName index="78" name="[Columns].[FullColumnName].&amp;['Contractors'[Parent3]]]"/>
            <x15:cachedUniqueName index="79" name="[Columns].[FullColumnName].&amp;['Contractors'[Parent4]]]"/>
            <x15:cachedUniqueName index="80" name="[Columns].[FullColumnName].&amp;['Contractors'[Parent5]]]"/>
            <x15:cachedUniqueName index="81" name="[Columns].[FullColumnName].&amp;['Contractors'[Вид напрямку продаж]]]"/>
            <x15:cachedUniqueName index="82" name="[Columns].[FullColumnName].&amp;['Debts'[AddressCode]]]"/>
            <x15:cachedUniqueName index="83" name="[Columns].[FullColumnName].&amp;['Debts'[AgreementCode]]]"/>
            <x15:cachedUniqueName index="84" name="[Columns].[FullColumnName].&amp;['Debts'[ContractorCode]]]"/>
            <x15:cachedUniqueName index="85" name="[Columns].[FullColumnName].&amp;['Debts'[Date]]]"/>
            <x15:cachedUniqueName index="86" name="[Columns].[FullColumnName].&amp;['Debts'[DateOfpayment]]]"/>
            <x15:cachedUniqueName index="87" name="[Columns].[FullColumnName].&amp;['Debts'[DaysExpedited]]]"/>
            <x15:cachedUniqueName index="88" name="[Columns].[FullColumnName].&amp;['Debts'[DaysOfDelay]]]"/>
            <x15:cachedUniqueName index="89" name="[Columns].[FullColumnName].&amp;['Debts'[DaysOfDelayCurrent]]]"/>
            <x15:cachedUniqueName index="90" name="[Columns].[FullColumnName].&amp;['Debts'[Debt]]]"/>
            <x15:cachedUniqueName index="91" name="[Columns].[FullColumnName].&amp;['Debts'[DocDate]]]"/>
            <x15:cachedUniqueName index="92" name="[Columns].[FullColumnName].&amp;['Debts'[DocNumber]]]"/>
            <x15:cachedUniqueName index="93" name="[Columns].[FullColumnName].&amp;['Debts'[OrganizationCode]]]"/>
            <x15:cachedUniqueName index="94" name="[Columns].[FullColumnName].&amp;['Debts'[Overdue Days (period)]]]"/>
            <x15:cachedUniqueName index="95" name="[Columns].[FullColumnName].&amp;['Debts'[PaymentType]]]"/>
            <x15:cachedUniqueName index="96" name="[Columns].[FullColumnName].&amp;['Debts'[ProlongedDebt]]]"/>
            <x15:cachedUniqueName index="97" name="[Columns].[FullColumnName].&amp;['Debts'[SalesPersonCode]]]"/>
            <x15:cachedUniqueName index="98" name="[Columns].[FullColumnName].&amp;['Debts'[TerritoryCode]]]"/>
            <x15:cachedUniqueName index="99" name="[Columns].[FullColumnName].&amp;['Debts'[WeekDayDateOfPayment]]]"/>
            <x15:cachedUniqueName index="100" name="[Columns].[FullColumnName].&amp;['Debts'[Безнадійна ДЗ]]]"/>
            <x15:cachedUniqueName index="101" name="[Columns].[FullColumnName].&amp;['Debts'[Критична ДЗ]]]"/>
            <x15:cachedUniqueName index="102" name="[Columns].[FullColumnName].&amp;['DeliveryAddresses'[adCanal]]]"/>
            <x15:cachedUniqueName index="103" name="[Columns].[FullColumnName].&amp;['DeliveryAddresses'[Code]]]"/>
            <x15:cachedUniqueName index="104" name="[Columns].[FullColumnName].&amp;['DeliveryAddresses'[ContractorCode]]]"/>
            <x15:cachedUniqueName index="105" name="[Columns].[FullColumnName].&amp;['DeliveryAddresses'[Length]]]"/>
            <x15:cachedUniqueName index="106" name="[Columns].[FullColumnName].&amp;['DeliveryAddresses'[Name]]]"/>
            <x15:cachedUniqueName index="107" name="[Columns].[FullColumnName].&amp;['DeliveryAddresses'[TypeCode]]]"/>
            <x15:cachedUniqueName index="108" name="[Columns].[FullColumnName].&amp;['DeliveryAddresses'[Width]]]"/>
            <x15:cachedUniqueName index="109" name="[Columns].[FullColumnName].&amp;['DeliveryAddresses'[ZonaCode]]]"/>
            <x15:cachedUniqueName index="110" name="[Columns].[FullColumnName].&amp;['DimDates'[DateNormal]]]"/>
            <x15:cachedUniqueName index="111" name="[Columns].[FullColumnName].&amp;['DimDates'[DateNumber]]]"/>
            <x15:cachedUniqueName index="112" name="[Columns].[FullColumnName].&amp;['DimDates'[DayName]]]"/>
            <x15:cachedUniqueName index="113" name="[Columns].[FullColumnName].&amp;['DimDates'[DayNumberOfMonth]]]"/>
            <x15:cachedUniqueName index="114" name="[Columns].[FullColumnName].&amp;['DimDates'[DayNumberOfQuarter]]]"/>
            <x15:cachedUniqueName index="115" name="[Columns].[FullColumnName].&amp;['DimDates'[DayNumberOfWeek]]]"/>
            <x15:cachedUniqueName index="116" name="[Columns].[FullColumnName].&amp;['DimDates'[DayNumberOfYear]]]"/>
            <x15:cachedUniqueName index="117" name="[Columns].[FullColumnName].&amp;['DimDates'[DayShortName]]]"/>
            <x15:cachedUniqueName index="118" name="[Columns].[FullColumnName].&amp;['DimDates'[FerreroPeriod]]]"/>
            <x15:cachedUniqueName index="119" name="[Columns].[FullColumnName].&amp;['DimDates'[FerreroPeriodYear]]]"/>
            <x15:cachedUniqueName index="120" name="[Columns].[FullColumnName].&amp;['DimDates'[MarsPeriod]]]"/>
            <x15:cachedUniqueName index="121" name="[Columns].[FullColumnName].&amp;['DimDates'[MarsPeriodYear]]]"/>
            <x15:cachedUniqueName index="122" name="[Columns].[FullColumnName].&amp;['DimDates'[Month]]]"/>
            <x15:cachedUniqueName index="123" name="[Columns].[FullColumnName].&amp;['DimDates'[MonthName]]]"/>
            <x15:cachedUniqueName index="124" name="[Columns].[FullColumnName].&amp;['DimDates'[MonthNumber]]]"/>
            <x15:cachedUniqueName index="125" name="[Columns].[FullColumnName].&amp;['DimDates'[OffsetDateName]]]"/>
            <x15:cachedUniqueName index="126" name="[Columns].[FullColumnName].&amp;['DimDates'[Quarter]]]"/>
            <x15:cachedUniqueName index="127" name="[Columns].[FullColumnName].&amp;['DimDates'[WeekNumber]]]"/>
            <x15:cachedUniqueName index="128" name="[Columns].[FullColumnName].&amp;['DimDates'[WorkingDays]]]"/>
            <x15:cachedUniqueName index="129" name="[Columns].[FullColumnName].&amp;['DimDates'[YearForSelection]]]"/>
            <x15:cachedUniqueName index="130" name="[Columns].[FullColumnName].&amp;['DimDates'[YearMonthNumber]]]"/>
            <x15:cachedUniqueName index="131" name="[Columns].[FullColumnName].&amp;['DimDates'[YearNumber]]]"/>
            <x15:cachedUniqueName index="132" name="[Columns].[FullColumnName].&amp;['DimDates'[YearQuarterNumber]]]"/>
            <x15:cachedUniqueName index="133" name="[Columns].[FullColumnName].&amp;['DimPaymentType'[PaymentType]]]"/>
            <x15:cachedUniqueName index="134" name="[Columns].[FullColumnName].&amp;['FinContractors'[Code]]]"/>
            <x15:cachedUniqueName index="135" name="[Columns].[FullColumnName].&amp;['FinContractors'[Name]]]"/>
            <x15:cachedUniqueName index="136" name="[Columns].[FullColumnName].&amp;['FinData'[Calculated Column 1]]]"/>
            <x15:cachedUniqueName index="137" name="[Columns].[FullColumnName].&amp;['FinData'[ContractorCode]]]"/>
            <x15:cachedUniqueName index="138" name="[Columns].[FullColumnName].&amp;['FinData'[DataType]]]"/>
            <x15:cachedUniqueName index="139" name="[Columns].[FullColumnName].&amp;['FinData'[Date]]]"/>
            <x15:cachedUniqueName index="140" name="[Columns].[FullColumnName].&amp;['FinData'[DateNormal]]]"/>
            <x15:cachedUniqueName index="141" name="[Columns].[FullColumnName].&amp;['FinData'[StatyaCode]]]"/>
            <x15:cachedUniqueName index="142" name="[Columns].[FullColumnName].&amp;['FinData'[Sum]]]"/>
            <x15:cachedUniqueName index="143" name="[Columns].[FullColumnName].&amp;['FinData'[TerritoryCode]]]"/>
            <x15:cachedUniqueName index="144" name="[Columns].[FullColumnName].&amp;['FinStatyaZatrat'[Code]]]"/>
            <x15:cachedUniqueName index="145" name="[Columns].[FullColumnName].&amp;['FinStatyaZatrat'[Name]]]"/>
            <x15:cachedUniqueName index="146" name="[Columns].[FullColumnName].&amp;['FinStatyaZatrat'[Витрати]]]"/>
            <x15:cachedUniqueName index="147" name="[Columns].[FullColumnName].&amp;['FinTeritori'[Code]]]"/>
            <x15:cachedUniqueName index="148" name="[Columns].[FullColumnName].&amp;['FinTeritori'[DepCode]]]"/>
            <x15:cachedUniqueName index="149" name="[Columns].[FullColumnName].&amp;['FinTeritori'[Name]]]"/>
            <x15:cachedUniqueName index="150" name="[Columns].[FullColumnName].&amp;['GroupProducts'[Code]]]"/>
            <x15:cachedUniqueName index="151" name="[Columns].[FullColumnName].&amp;['GroupProducts'[Name]]]"/>
            <x15:cachedUniqueName index="152" name="[Columns].[FullColumnName].&amp;['IDD'[Date]]]"/>
            <x15:cachedUniqueName index="153" name="[Columns].[FullColumnName].&amp;['IDD'[IDD]]]"/>
            <x15:cachedUniqueName index="154" name="[Columns].[FullColumnName].&amp;['IDD'[PB]]]"/>
            <x15:cachedUniqueName index="155" name="[Columns].[FullColumnName].&amp;['IDD'[Price]]]"/>
            <x15:cachedUniqueName index="156" name="[Columns].[FullColumnName].&amp;['IDD'[SkuCode]]]"/>
            <x15:cachedUniqueName index="157" name="[Columns].[FullColumnName].&amp;['IDD'[WarehouseSegmentCode ]]]"/>
            <x15:cachedUniqueName index="158" name="[Columns].[FullColumnName].&amp;['MainSupplier'[MainSupplierCode]]]"/>
            <x15:cachedUniqueName index="159" name="[Columns].[FullColumnName].&amp;['MainSupplier'[MainSupplierName]]]"/>
            <x15:cachedUniqueName index="160" name="[Columns].[FullColumnName].&amp;['MainSupplierPlan'[BrandCode]]]"/>
            <x15:cachedUniqueName index="161" name="[Columns].[FullColumnName].&amp;['MainSupplierPlan'[BrandName]]]"/>
            <x15:cachedUniqueName index="162" name="[Columns].[FullColumnName].&amp;['MainSupplierPlan'[Date]]]"/>
            <x15:cachedUniqueName index="163" name="[Columns].[FullColumnName].&amp;['MainSupplierPlan'[MainSupplierCode]]]"/>
            <x15:cachedUniqueName index="164" name="[Columns].[FullColumnName].&amp;['MainSupplierPlan'[MainSupplierName]]]"/>
            <x15:cachedUniqueName index="165" name="[Columns].[FullColumnName].&amp;['MainSupplierPlan'[Sum]]]"/>
            <x15:cachedUniqueName index="166" name="[Columns].[FullColumnName].&amp;['Moving'[Count]]]"/>
            <x15:cachedUniqueName index="167" name="[Columns].[FullColumnName].&amp;['Moving'[CountEd]]]"/>
            <x15:cachedUniqueName index="168" name="[Columns].[FullColumnName].&amp;['Moving'[CountPal]]]"/>
            <x15:cachedUniqueName index="169" name="[Columns].[FullColumnName].&amp;['Moving'[CountString]]]"/>
            <x15:cachedUniqueName index="170" name="[Columns].[FullColumnName].&amp;['Moving'[Date]]]"/>
            <x15:cachedUniqueName index="171" name="[Columns].[FullColumnName].&amp;['Moving'[DocNumber]]]"/>
            <x15:cachedUniqueName index="172" name="[Columns].[FullColumnName].&amp;['Moving'[OrgCode]]]"/>
            <x15:cachedUniqueName index="173" name="[Columns].[FullColumnName].&amp;['Moving'[TerritoryCode]]]"/>
            <x15:cachedUniqueName index="174" name="[Columns].[FullColumnName].&amp;['Moving'[WarehCodeO]]]"/>
            <x15:cachedUniqueName index="175" name="[Columns].[FullColumnName].&amp;['Moving'[WarehCodeP]]]"/>
            <x15:cachedUniqueName index="176" name="[Columns].[FullColumnName].&amp;['Moving'[WeightBrutto]]]"/>
            <x15:cachedUniqueName index="177" name="[Columns].[FullColumnName].&amp;['Moving'[WeightNetto]]]"/>
            <x15:cachedUniqueName index="178" name="[Columns].[FullColumnName].&amp;['Operational_Planning'[BrandsCode]]]"/>
            <x15:cachedUniqueName index="179" name="[Columns].[FullColumnName].&amp;['Operational_Planning'[BuCode]]]"/>
            <x15:cachedUniqueName index="180" name="[Columns].[FullColumnName].&amp;['Operational_Planning'[Date]]]"/>
            <x15:cachedUniqueName index="181" name="[Columns].[FullColumnName].&amp;['Operational_Planning'[GroupsCode]]]"/>
            <x15:cachedUniqueName index="182" name="[Columns].[FullColumnName].&amp;['Operational_Planning'[OrganizationsCode]]]"/>
            <x15:cachedUniqueName index="183" name="[Columns].[FullColumnName].&amp;['Operational_Planning'[PeriodFrom]]]"/>
            <x15:cachedUniqueName index="184" name="[Columns].[FullColumnName].&amp;['Operational_Planning'[PeriodTo]]]"/>
            <x15:cachedUniqueName index="185" name="[Columns].[FullColumnName].&amp;['Operational_Planning'[PlanSum]]]"/>
            <x15:cachedUniqueName index="186" name="[Columns].[FullColumnName].&amp;['Operational_Planning'[ProjectCode]]]"/>
            <x15:cachedUniqueName index="187" name="[Columns].[FullColumnName].&amp;['Operational_Planning'[SalesPersonesCode]]]"/>
            <x15:cachedUniqueName index="188" name="[Columns].[FullColumnName].&amp;['Operational_Planning'[TerritoriesCode]]]"/>
            <x15:cachedUniqueName index="189" name="[Columns].[FullColumnName].&amp;['Operational_Planning'[TypeOfPriceCode]]]"/>
            <x15:cachedUniqueName index="190" name="[Columns].[FullColumnName].&amp;['Operational_Planning'[виключаю Фер з берти по ТА]]]"/>
            <x15:cachedUniqueName index="191" name="[Columns].[FullColumnName].&amp;['Operational_Planning'[Мікс/ЕТА Ferrero]]]"/>
            <x15:cachedUniqueName index="192" name="[Columns].[FullColumnName].&amp;['Orders'[AddressCode]]]"/>
            <x15:cachedUniqueName index="193" name="[Columns].[FullColumnName].&amp;['Orders'[BrandCode]]]"/>
            <x15:cachedUniqueName index="194" name="[Columns].[FullColumnName].&amp;['Orders'[ContractorCode]]]"/>
            <x15:cachedUniqueName index="195" name="[Columns].[FullColumnName].&amp;['Orders'[Date]]]"/>
            <x15:cachedUniqueName index="196" name="[Columns].[FullColumnName].&amp;['Orders'[DateNormal]]]"/>
            <x15:cachedUniqueName index="197" name="[Columns].[FullColumnName].&amp;['Orders'[DateSales]]]"/>
            <x15:cachedUniqueName index="198" name="[Columns].[FullColumnName].&amp;['Orders'[DocNumber]]]"/>
            <x15:cachedUniqueName index="199" name="[Columns].[FullColumnName].&amp;['Orders'[DOT]]]"/>
            <x15:cachedUniqueName index="200" name="[Columns].[FullColumnName].&amp;['Orders'[DOT_norma]]]"/>
            <x15:cachedUniqueName index="201" name="[Columns].[FullColumnName].&amp;['Orders'[NumberSales]]]"/>
            <x15:cachedUniqueName index="202" name="[Columns].[FullColumnName].&amp;['Orders'[OrganizationCode]]]"/>
            <x15:cachedUniqueName index="203" name="[Columns].[FullColumnName].&amp;['Orders'[ProductCode]]]"/>
            <x15:cachedUniqueName index="204" name="[Columns].[FullColumnName].&amp;['Orders'[Sum]]]"/>
            <x15:cachedUniqueName index="205" name="[Columns].[FullColumnName].&amp;['Orders'[Volume]]]"/>
            <x15:cachedUniqueName index="206" name="[Columns].[FullColumnName].&amp;['OrdersToSuppliers'[AccountCash]]]"/>
            <x15:cachedUniqueName index="207" name="[Columns].[FullColumnName].&amp;['OrdersToSuppliers'[Contract]]]"/>
            <x15:cachedUniqueName index="208" name="[Columns].[FullColumnName].&amp;['OrdersToSuppliers'[ContractCode]]]"/>
            <x15:cachedUniqueName index="209" name="[Columns].[FullColumnName].&amp;['OrdersToSuppliers'[Contractor]]]"/>
            <x15:cachedUniqueName index="210" name="[Columns].[FullColumnName].&amp;['OrdersToSuppliers'[ContractorBuyer]]]"/>
            <x15:cachedUniqueName index="211" name="[Columns].[FullColumnName].&amp;['OrdersToSuppliers'[ContractorCode]]]"/>
            <x15:cachedUniqueName index="212" name="[Columns].[FullColumnName].&amp;['OrdersToSuppliers'[ContractorNotResident]]]"/>
            <x15:cachedUniqueName index="213" name="[Columns].[FullColumnName].&amp;['OrdersToSuppliers'[ContractorSupplier]]]"/>
            <x15:cachedUniqueName index="214" name="[Columns].[FullColumnName].&amp;['OrdersToSuppliers'[Date]]]"/>
            <x15:cachedUniqueName index="215" name="[Columns].[FullColumnName].&amp;['OrdersToSuppliers'[DateOfArrival]]]"/>
            <x15:cachedUniqueName index="216" name="[Columns].[FullColumnName].&amp;['OrdersToSuppliers'[DateOfPayment]]]"/>
            <x15:cachedUniqueName index="217" name="[Columns].[FullColumnName].&amp;['OrdersToSuppliers'[Department]]]"/>
            <x15:cachedUniqueName index="218" name="[Columns].[FullColumnName].&amp;['OrdersToSuppliers'[DepartmentCode]]]"/>
            <x15:cachedUniqueName index="219" name="[Columns].[FullColumnName].&amp;['OrdersToSuppliers'[Number]]]"/>
            <x15:cachedUniqueName index="220" name="[Columns].[FullColumnName].&amp;['OrdersToSuppliers'[OrderStatus]]]"/>
            <x15:cachedUniqueName index="221" name="[Columns].[FullColumnName].&amp;['OrdersToSuppliers'[Organization]]]"/>
            <x15:cachedUniqueName index="222" name="[Columns].[FullColumnName].&amp;['OrdersToSuppliers'[OrganizationCode]]]"/>
            <x15:cachedUniqueName index="223" name="[Columns].[FullColumnName].&amp;['OrdersToSuppliers'[PaymentType]]]"/>
            <x15:cachedUniqueName index="224" name="[Columns].[FullColumnName].&amp;['OrdersToSuppliers'[Price]]]"/>
            <x15:cachedUniqueName index="225" name="[Columns].[FullColumnName].&amp;['OrdersToSuppliers'[Product]]]"/>
            <x15:cachedUniqueName index="226" name="[Columns].[FullColumnName].&amp;['OrdersToSuppliers'[ProductCode]]]"/>
            <x15:cachedUniqueName index="227" name="[Columns].[FullColumnName].&amp;['OrdersToSuppliers'[Quantity]]]"/>
            <x15:cachedUniqueName index="228" name="[Columns].[FullColumnName].&amp;['OrdersToSuppliers'[Sum]]]"/>
            <x15:cachedUniqueName index="229" name="[Columns].[FullColumnName].&amp;['OrdersToSuppliers'[Unit]]]"/>
            <x15:cachedUniqueName index="230" name="[Columns].[FullColumnName].&amp;['OrdersToSuppliers'[Warehouse]]]"/>
            <x15:cachedUniqueName index="231" name="[Columns].[FullColumnName].&amp;['OrdersToSuppliers'[WarehouseCode]]]"/>
            <x15:cachedUniqueName index="232" name="[Columns].[FullColumnName].&amp;['OrdersToSuppliers'[Сreator]]]"/>
            <x15:cachedUniqueName index="233" name="[Columns].[FullColumnName].&amp;['Organizations'[Code]]]"/>
            <x15:cachedUniqueName index="234" name="[Columns].[FullColumnName].&amp;['Organizations'[Name]]]"/>
            <x15:cachedUniqueName index="235" name="[Columns].[FullColumnName].&amp;['Parameter_SKU_Compartion_Type'[Parameter_Order]]]"/>
            <x15:cachedUniqueName index="236" name="[Columns].[FullColumnName].&amp;['Parameter_SKU_Compartion_Type'[Parameter_SKU_Compartion_Type]]]"/>
            <x15:cachedUniqueName index="237" name="[Columns].[FullColumnName].&amp;['Parameter_SKU_Count'[Parameter_SKU_Count]]]"/>
            <x15:cachedUniqueName index="238" name="[Columns].[FullColumnName].&amp;['ParamTableSystemDistribution'[Parameter]]]"/>
            <x15:cachedUniqueName index="239" name="[Columns].[FullColumnName].&amp;['ParamTableSystemDistribution'[Sort]]]"/>
            <x15:cachedUniqueName index="240" name="[Columns].[FullColumnName].&amp;['Plan'[&quot;Brands&quot;(Name)]]]"/>
            <x15:cachedUniqueName index="241" name="[Columns].[FullColumnName].&amp;['Plan'[&quot;Organizations&quot;(Name)]]]"/>
            <x15:cachedUniqueName index="242" name="[Columns].[FullColumnName].&amp;['Plan'[&quot;Territories&quot;(Name)]]]"/>
            <x15:cachedUniqueName index="243" name="[Columns].[FullColumnName].&amp;['Plan'[BU_code]]]"/>
            <x15:cachedUniqueName index="244" name="[Columns].[FullColumnName].&amp;['Plan'[BU_codeдляСвітлофора]]]"/>
            <x15:cachedUniqueName index="245" name="[Columns].[FullColumnName].&amp;['Plan'[BU_name]]]"/>
            <x15:cachedUniqueName index="246" name="[Columns].[FullColumnName].&amp;['Plan'[BU_дляСвітлофора]]]"/>
            <x15:cachedUniqueName index="247" name="[Columns].[FullColumnName].&amp;['Plan'[Code_brand]]]"/>
            <x15:cachedUniqueName index="248" name="[Columns].[FullColumnName].&amp;['Plan'[Date – Месяц]]]"/>
            <x15:cachedUniqueName index="249" name="[Columns].[FullColumnName].&amp;['Plan'[PlanSum]]]"/>
            <x15:cachedUniqueName index="250" name="[Columns].[FullColumnName].&amp;['Plan'[код_Organizations]]]"/>
            <x15:cachedUniqueName index="251" name="[Columns].[FullColumnName].&amp;['Plan'[код_Territories]]]"/>
            <x15:cachedUniqueName index="252" name="[Columns].[FullColumnName].&amp;['PNL_plan'[Brand]]]"/>
            <x15:cachedUniqueName index="253" name="[Columns].[FullColumnName].&amp;['PNL_plan'[BU]]]"/>
            <x15:cachedUniqueName index="254" name="[Columns].[FullColumnName].&amp;['PNL_plan'[BU_kod]]]"/>
            <x15:cachedUniqueName index="255" name="[Columns].[FullColumnName].&amp;['PNL_plan'[Date]]]"/>
            <x15:cachedUniqueName index="256" name="[Columns].[FullColumnName].&amp;['PNL_plan'[Name_Territory]]]"/>
            <x15:cachedUniqueName index="257" name="[Columns].[FullColumnName].&amp;['PNL_plan'[Statya_Name]]]"/>
            <x15:cachedUniqueName index="258" name="[Columns].[FullColumnName].&amp;['PNL_plan'[Sum (VAT inc)]]]"/>
            <x15:cachedUniqueName index="259" name="[Columns].[FullColumnName].&amp;['PNL_plan'[Sum]]]"/>
            <x15:cachedUniqueName index="260" name="[Columns].[FullColumnName].&amp;['prez13 08'[address]]]"/>
            <x15:cachedUniqueName index="261" name="[Columns].[FullColumnName].&amp;['prez13 08'[name]]]"/>
            <x15:cachedUniqueName index="262" name="[Columns].[FullColumnName].&amp;['Price'[Code_Type_of_Price]]]"/>
            <x15:cachedUniqueName index="263" name="[Columns].[FullColumnName].&amp;['Price'[Date]]]"/>
            <x15:cachedUniqueName index="264" name="[Columns].[FullColumnName].&amp;['Price'[Price]]]"/>
            <x15:cachedUniqueName index="265" name="[Columns].[FullColumnName].&amp;['Price'[SKU_Code]]]"/>
            <x15:cachedUniqueName index="266" name="[Columns].[FullColumnName].&amp;['Procurement_planning'[BrandCode]]]"/>
            <x15:cachedUniqueName index="267" name="[Columns].[FullColumnName].&amp;['Procurement_planning'[Date]]]"/>
            <x15:cachedUniqueName index="268" name="[Columns].[FullColumnName].&amp;['Procurement_planning'[DateFrom]]]"/>
            <x15:cachedUniqueName index="269" name="[Columns].[FullColumnName].&amp;['Procurement_planning'[DateTo]]]"/>
            <x15:cachedUniqueName index="270" name="[Columns].[FullColumnName].&amp;['Procurement_planning'[DocNumber]]]"/>
            <x15:cachedUniqueName index="271" name="[Columns].[FullColumnName].&amp;['Procurement_planning'[MainSupplierCode]]]"/>
            <x15:cachedUniqueName index="272" name="[Columns].[FullColumnName].&amp;['Procurement_planning'[ProjectCode]]]"/>
            <x15:cachedUniqueName index="273" name="[Columns].[FullColumnName].&amp;['Procurement_planning'[Sum]]]"/>
            <x15:cachedUniqueName index="274" name="[Columns].[FullColumnName].&amp;['Procurement_planning'[UnitCode]]]"/>
            <x15:cachedUniqueName index="275" name="[Columns].[FullColumnName].&amp;['Products'[BrandCode]]]"/>
            <x15:cachedUniqueName index="276" name="[Columns].[FullColumnName].&amp;['Products'[BrandName]]]"/>
            <x15:cachedUniqueName index="277" name="[Columns].[FullColumnName].&amp;['Products'[Code]]]"/>
            <x15:cachedUniqueName index="278" name="[Columns].[FullColumnName].&amp;['Products'[Name]]]"/>
            <x15:cachedUniqueName index="279" name="[Columns].[FullColumnName].&amp;['Products'[ProducerCode]]]"/>
            <x15:cachedUniqueName index="280" name="[Columns].[FullColumnName].&amp;['Products'[ProducerName]]]"/>
            <x15:cachedUniqueName index="281" name="[Columns].[FullColumnName].&amp;['Products'[ProductGroupCode]]]"/>
            <x15:cachedUniqueName index="282" name="[Columns].[FullColumnName].&amp;['Products'[ProductGroupName]]]"/>
            <x15:cachedUniqueName index="283" name="[Columns].[FullColumnName].&amp;['ProductsExtended'[Active]]]"/>
            <x15:cachedUniqueName index="284" name="[Columns].[FullColumnName].&amp;['ProductsExtended'[BU]]]"/>
            <x15:cachedUniqueName index="285" name="[Columns].[FullColumnName].&amp;['ProductsExtended'[BU_дляСвітлофора]]]"/>
            <x15:cachedUniqueName index="286" name="[Columns].[FullColumnName].&amp;['ProductsExtended'[Code]]]"/>
            <x15:cachedUniqueName index="287" name="[Columns].[FullColumnName].&amp;['ProductsExtended'[Delisting]]]"/>
            <x15:cachedUniqueName index="288" name="[Columns].[FullColumnName].&amp;['ProductsExtended'[Direction_of_business]]]"/>
            <x15:cachedUniqueName index="289" name="[Columns].[FullColumnName].&amp;['ProductsExtended'[Equipment]]]"/>
            <x15:cachedUniqueName index="290" name="[Columns].[FullColumnName].&amp;['ProductsExtended'[Focus]]]"/>
            <x15:cachedUniqueName index="291" name="[Columns].[FullColumnName].&amp;['ProductsExtended'[FullName]]]"/>
            <x15:cachedUniqueName index="292" name="[Columns].[FullColumnName].&amp;['ProductsExtended'[Group]]]"/>
            <x15:cachedUniqueName index="293" name="[Columns].[FullColumnName].&amp;['ProductsExtended'[GroupCode]]]"/>
            <x15:cachedUniqueName index="294" name="[Columns].[FullColumnName].&amp;['ProductsExtended'[MainSupplierCode]]]"/>
            <x15:cachedUniqueName index="295" name="[Columns].[FullColumnName].&amp;['ProductsExtended'[MainSupplierName]]]"/>
            <x15:cachedUniqueName index="296" name="[Columns].[FullColumnName].&amp;['ProductsExtended'[Name]]]"/>
            <x15:cachedUniqueName index="297" name="[Columns].[FullColumnName].&amp;['ProductsExtended'[New]]]"/>
            <x15:cachedUniqueName index="298" name="[Columns].[FullColumnName].&amp;['ProductsExtended'[Nomenclature Group]]]"/>
            <x15:cachedUniqueName index="299" name="[Columns].[FullColumnName].&amp;['ProductsExtended'[Parent1]]]"/>
            <x15:cachedUniqueName index="300" name="[Columns].[FullColumnName].&amp;['ProductsExtended'[Parent2]]]"/>
            <x15:cachedUniqueName index="301" name="[Columns].[FullColumnName].&amp;['ProductsExtended'[Parent3]]]"/>
            <x15:cachedUniqueName index="302" name="[Columns].[FullColumnName].&amp;['ProductsExtended'[Parent4]]]"/>
            <x15:cachedUniqueName index="303" name="[Columns].[FullColumnName].&amp;['ProductsExtended'[Parent5]]]"/>
            <x15:cachedUniqueName index="304" name="[Columns].[FullColumnName].&amp;['ProductsExtended'[ParentCode]]]"/>
            <x15:cachedUniqueName index="305" name="[Columns].[FullColumnName].&amp;['ProductsExtended'[ParentName]]]"/>
            <x15:cachedUniqueName index="306" name="[Columns].[FullColumnName].&amp;['ProductsExtended'[Present]]]"/>
            <x15:cachedUniqueName index="307" name="[Columns].[FullColumnName].&amp;['ProductsExtended'[PriceGroup]]]"/>
            <x15:cachedUniqueName index="308" name="[Columns].[FullColumnName].&amp;['ProductsExtended'[ProductBrandCode]]]"/>
            <x15:cachedUniqueName index="309" name="[Columns].[FullColumnName].&amp;['ProductsExtended'[ProductBrandName]]]"/>
            <x15:cachedUniqueName index="310" name="[Columns].[FullColumnName].&amp;['ProductsExtended'[ProductCategory]]]"/>
            <x15:cachedUniqueName index="311" name="[Columns].[FullColumnName].&amp;['ProductsExtended'[ProductGroup]]]"/>
            <x15:cachedUniqueName index="312" name="[Columns].[FullColumnName].&amp;['ProductsExtended'[ProductType]]]"/>
            <x15:cachedUniqueName index="313" name="[Columns].[FullColumnName].&amp;['ProductsExtended'[Promotional]]]"/>
            <x15:cachedUniqueName index="314" name="[Columns].[FullColumnName].&amp;['ProductsExtended'[Quotated]]]"/>
            <x15:cachedUniqueName index="315" name="[Columns].[FullColumnName].&amp;['ProductsExtended'[ReportUnit]]]"/>
            <x15:cachedUniqueName index="316" name="[Columns].[FullColumnName].&amp;['ProductsExtended'[ReportUnitCoefficient]]]"/>
            <x15:cachedUniqueName index="317" name="[Columns].[FullColumnName].&amp;['ProductsExtended'[ReportUnitVolume]]]"/>
            <x15:cachedUniqueName index="318" name="[Columns].[FullColumnName].&amp;['ProductsExtended'[ReportUnitVolumeBrutto]]]"/>
            <x15:cachedUniqueName index="319" name="[Columns].[FullColumnName].&amp;['ProductsExtended'[ReportUnitWeight]]]"/>
            <x15:cachedUniqueName index="320" name="[Columns].[FullColumnName].&amp;['ProductsExtended'[ReportUnitWeightBrutto]]]"/>
            <x15:cachedUniqueName index="321" name="[Columns].[FullColumnName].&amp;['ProductsExtended'[Seasonal]]]"/>
            <x15:cachedUniqueName index="322" name="[Columns].[FullColumnName].&amp;['ProductsExtended'[StorageUnit]]]"/>
            <x15:cachedUniqueName index="323" name="[Columns].[FullColumnName].&amp;['ProductsExtended'[StorageUnitCoefficient]]]"/>
            <x15:cachedUniqueName index="324" name="[Columns].[FullColumnName].&amp;['ProductsExtended'[StorageUnitVolume]]]"/>
            <x15:cachedUniqueName index="325" name="[Columns].[FullColumnName].&amp;['ProductsExtended'[StorageUnitVolumeBrutto]]]"/>
            <x15:cachedUniqueName index="326" name="[Columns].[FullColumnName].&amp;['ProductsExtended'[StorageUnitWeight]]]"/>
            <x15:cachedUniqueName index="327" name="[Columns].[FullColumnName].&amp;['ProductsExtended'[StorageUnitWeightBrutto]]]"/>
            <x15:cachedUniqueName index="328" name="[Columns].[FullColumnName].&amp;['ProductsExtended'[Tester]]]"/>
            <x15:cachedUniqueName index="329" name="[Columns].[FullColumnName].&amp;['ProductsExtended'[для звіту Власного імпорту]]]"/>
            <x15:cachedUniqueName index="330" name="[Columns].[FullColumnName].&amp;['Projects'[Code]]]"/>
            <x15:cachedUniqueName index="331" name="[Columns].[FullColumnName].&amp;['Projects'[Name]]]"/>
            <x15:cachedUniqueName index="332" name="[Columns].[FullColumnName].&amp;['Projects'[ParentName]]]"/>
            <x15:cachedUniqueName index="333" name="[Columns].[FullColumnName].&amp;['RankParameterTable'[RankParameter]]]"/>
            <x15:cachedUniqueName index="334" name="[Columns].[FullColumnName].&amp;['ReceiptsFromSuppliers'[Contract]]]"/>
            <x15:cachedUniqueName index="335" name="[Columns].[FullColumnName].&amp;['ReceiptsFromSuppliers'[ContractCode]]]"/>
            <x15:cachedUniqueName index="336" name="[Columns].[FullColumnName].&amp;['ReceiptsFromSuppliers'[Contractor]]]"/>
            <x15:cachedUniqueName index="337" name="[Columns].[FullColumnName].&amp;['ReceiptsFromSuppliers'[ContractorBuyer]]]"/>
            <x15:cachedUniqueName index="338" name="[Columns].[FullColumnName].&amp;['ReceiptsFromSuppliers'[ContractorCode]]]"/>
            <x15:cachedUniqueName index="339" name="[Columns].[FullColumnName].&amp;['ReceiptsFromSuppliers'[ContractorNotResident]]]"/>
            <x15:cachedUniqueName index="340" name="[Columns].[FullColumnName].&amp;['ReceiptsFromSuppliers'[ContractorSupplier]]]"/>
            <x15:cachedUniqueName index="341" name="[Columns].[FullColumnName].&amp;['ReceiptsFromSuppliers'[Date]]]"/>
            <x15:cachedUniqueName index="342" name="[Columns].[FullColumnName].&amp;['ReceiptsFromSuppliers'[Department]]]"/>
            <x15:cachedUniqueName index="343" name="[Columns].[FullColumnName].&amp;['ReceiptsFromSuppliers'[DepartmentCode]]]"/>
            <x15:cachedUniqueName index="344" name="[Columns].[FullColumnName].&amp;['ReceiptsFromSuppliers'[IncomingDate]]]"/>
            <x15:cachedUniqueName index="345" name="[Columns].[FullColumnName].&amp;['ReceiptsFromSuppliers'[IncomingNumber]]]"/>
            <x15:cachedUniqueName index="346" name="[Columns].[FullColumnName].&amp;['ReceiptsFromSuppliers'[InvoiceNumber]]]"/>
            <x15:cachedUniqueName index="347" name="[Columns].[FullColumnName].&amp;['ReceiptsFromSuppliers'[Number]]]"/>
            <x15:cachedUniqueName index="348" name="[Columns].[FullColumnName].&amp;['ReceiptsFromSuppliers'[OrderToSuppliersDate]]]"/>
            <x15:cachedUniqueName index="349" name="[Columns].[FullColumnName].&amp;['ReceiptsFromSuppliers'[OrderToSuppliersNumber]]]"/>
            <x15:cachedUniqueName index="350" name="[Columns].[FullColumnName].&amp;['ReceiptsFromSuppliers'[Organization]]]"/>
            <x15:cachedUniqueName index="351" name="[Columns].[FullColumnName].&amp;['ReceiptsFromSuppliers'[OrganizationCode]]]"/>
            <x15:cachedUniqueName index="352" name="[Columns].[FullColumnName].&amp;['ReceiptsFromSuppliers'[PaymentType]]]"/>
            <x15:cachedUniqueName index="353" name="[Columns].[FullColumnName].&amp;['ReceiptsFromSuppliers'[Price]]]"/>
            <x15:cachedUniqueName index="354" name="[Columns].[FullColumnName].&amp;['ReceiptsFromSuppliers'[Product]]]"/>
            <x15:cachedUniqueName index="355" name="[Columns].[FullColumnName].&amp;['ReceiptsFromSuppliers'[ProductCode]]]"/>
            <x15:cachedUniqueName index="356" name="[Columns].[FullColumnName].&amp;['ReceiptsFromSuppliers'[Quantity]]]"/>
            <x15:cachedUniqueName index="357" name="[Columns].[FullColumnName].&amp;['ReceiptsFromSuppliers'[Receiver]]]"/>
            <x15:cachedUniqueName index="358" name="[Columns].[FullColumnName].&amp;['ReceiptsFromSuppliers'[Shipper]]]"/>
            <x15:cachedUniqueName index="359" name="[Columns].[FullColumnName].&amp;['ReceiptsFromSuppliers'[Sum]]]"/>
            <x15:cachedUniqueName index="360" name="[Columns].[FullColumnName].&amp;['ReceiptsFromSuppliers'[Unit]]]"/>
            <x15:cachedUniqueName index="361" name="[Columns].[FullColumnName].&amp;['ReceiptsFromSuppliers'[Warehouse]]]"/>
            <x15:cachedUniqueName index="362" name="[Columns].[FullColumnName].&amp;['ReceiptsFromSuppliers'[WarehouseCode]]]"/>
            <x15:cachedUniqueName index="363" name="[Columns].[FullColumnName].&amp;['ReceiptsFromSuppliers'[Сreator]]]"/>
            <x15:cachedUniqueName index="364" name="[Columns].[FullColumnName].&amp;['Regions'[Name_Region]]]"/>
            <x15:cachedUniqueName index="365" name="[Columns].[FullColumnName].&amp;['Return'[CountString]]]"/>
            <x15:cachedUniqueName index="366" name="[Columns].[FullColumnName].&amp;['Return'[Date]]]"/>
            <x15:cachedUniqueName index="367" name="[Columns].[FullColumnName].&amp;['Return'[OrgCode]]]"/>
            <x15:cachedUniqueName index="368" name="[Columns].[FullColumnName].&amp;['Return'[TerritoryCode]]]"/>
            <x15:cachedUniqueName index="369" name="[Columns].[FullColumnName].&amp;['Return'[WarehCode]]]"/>
            <x15:cachedUniqueName index="370" name="[Columns].[FullColumnName].&amp;['ReturnedFunds'[ContractorCode]]]"/>
            <x15:cachedUniqueName index="371" name="[Columns].[FullColumnName].&amp;['ReturnedFunds'[Date]]]"/>
            <x15:cachedUniqueName index="372" name="[Columns].[FullColumnName].&amp;['ReturnedFunds'[Sum]]]"/>
            <x15:cachedUniqueName index="373" name="[Columns].[FullColumnName].&amp;['ReturnedFunds'[TACode]]]"/>
            <x15:cachedUniqueName index="374" name="[Columns].[FullColumnName].&amp;['ReturnedFunds'[TypeOfPayment]]]"/>
            <x15:cachedUniqueName index="375" name="[Columns].[FullColumnName].&amp;['ReturnedFunds'[UnitCode]]]"/>
            <x15:cachedUniqueName index="376" name="[Columns].[FullColumnName].&amp;['ReturnedFunds'[Повернуті кошти]]]"/>
            <x15:cachedUniqueName index="377" name="[Columns].[FullColumnName].&amp;['Sales'[AddressCode]]]"/>
            <x15:cachedUniqueName index="378" name="[Columns].[FullColumnName].&amp;['Sales'[AmountWithoutDiscount]]]"/>
            <x15:cachedUniqueName index="379" name="[Columns].[FullColumnName].&amp;['Sales'[BasePrice]]]"/>
            <x15:cachedUniqueName index="380" name="[Columns].[FullColumnName].&amp;['Sales'[BaseSum]]]"/>
            <x15:cachedUniqueName index="381" name="[Columns].[FullColumnName].&amp;['Sales'[BrandCode]]]"/>
            <x15:cachedUniqueName index="382" name="[Columns].[FullColumnName].&amp;['Sales'[Calculated Column 1]]]"/>
            <x15:cachedUniqueName index="383" name="[Columns].[FullColumnName].&amp;['Sales'[Comment]]]"/>
            <x15:cachedUniqueName index="384" name="[Columns].[FullColumnName].&amp;['Sales'[ContractorCode]]]"/>
            <x15:cachedUniqueName index="385" name="[Columns].[FullColumnName].&amp;['Sales'[CorrectSPCode]]]"/>
            <x15:cachedUniqueName index="386" name="[Columns].[FullColumnName].&amp;['Sales'[Date]]]"/>
            <x15:cachedUniqueName index="387" name="[Columns].[FullColumnName].&amp;['Sales'[dateNORMAL]]]"/>
            <x15:cachedUniqueName index="388" name="[Columns].[FullColumnName].&amp;['Sales'[DocDate]]]"/>
            <x15:cachedUniqueName index="389" name="[Columns].[FullColumnName].&amp;['Sales'[DocNumber]]]"/>
            <x15:cachedUniqueName index="390" name="[Columns].[FullColumnName].&amp;['Sales'[MonthPart]]]"/>
            <x15:cachedUniqueName index="391" name="[Columns].[FullColumnName].&amp;['Sales'[OrganizationCode]]]"/>
            <x15:cachedUniqueName index="392" name="[Columns].[FullColumnName].&amp;['Sales'[PaymentType]]]"/>
            <x15:cachedUniqueName index="393" name="[Columns].[FullColumnName].&amp;['Sales'[PercentAutoDiscount]]]"/>
            <x15:cachedUniqueName index="394" name="[Columns].[FullColumnName].&amp;['Sales'[PercentManualDiscount]]]"/>
            <x15:cachedUniqueName index="395" name="[Columns].[FullColumnName].&amp;['Sales'[PoS/Contractor]]]"/>
            <x15:cachedUniqueName index="396" name="[Columns].[FullColumnName].&amp;['Sales'[ProductCode]]]"/>
            <x15:cachedUniqueName index="397" name="[Columns].[FullColumnName].&amp;['Sales'[QuarterPart]]]"/>
            <x15:cachedUniqueName index="398" name="[Columns].[FullColumnName].&amp;['Sales'[SalesPersonCode]]]"/>
            <x15:cachedUniqueName index="399" name="[Columns].[FullColumnName].&amp;['Sales'[SalesPrice]]]"/>
            <x15:cachedUniqueName index="400" name="[Columns].[FullColumnName].&amp;['Sales'[Sum]]]"/>
            <x15:cachedUniqueName index="401" name="[Columns].[FullColumnName].&amp;['Sales'[TerritoryCode]]]"/>
            <x15:cachedUniqueName index="402" name="[Columns].[FullColumnName].&amp;['Sales'[Volume]]]"/>
            <x15:cachedUniqueName index="403" name="[Columns].[FullColumnName].&amp;['Sales'[WarehouseCode]]]"/>
            <x15:cachedUniqueName index="404" name="[Columns].[FullColumnName].&amp;['Sales'[Weight]]]"/>
            <x15:cachedUniqueName index="405" name="[Columns].[FullColumnName].&amp;['Sales'[YearPart]]]"/>
            <x15:cachedUniqueName index="406" name="[Columns].[FullColumnName].&amp;['Sales'[Сума автознижки, ГРН]]]"/>
            <x15:cachedUniqueName index="407" name="[Columns].[FullColumnName].&amp;['Sales'[Сума без знижки (від продажної ціни), грн з ПДВ]]]"/>
            <x15:cachedUniqueName index="408" name="[Columns].[FullColumnName].&amp;['Sales'[Сума ручної знижки, ГРН]]]"/>
            <x15:cachedUniqueName index="409" name="[Columns].[FullColumnName].&amp;['SalesPersones'[Code]]]"/>
            <x15:cachedUniqueName index="410" name="[Columns].[FullColumnName].&amp;['SalesPersones'[Name]]]"/>
            <x15:cachedUniqueName index="411" name="[Columns].[FullColumnName].&amp;['SalesPersones'[Parent]]]"/>
            <x15:cachedUniqueName index="412" name="[Columns].[FullColumnName].&amp;['SalesPersonesExtended'[Code]]]"/>
            <x15:cachedUniqueName index="413" name="[Columns].[FullColumnName].&amp;['SalesPersonesExtended'[Code2]]]"/>
            <x15:cachedUniqueName index="414" name="[Columns].[FullColumnName].&amp;['SalesPersonesExtended'[ETA Ferrero]]]"/>
            <x15:cachedUniqueName index="415" name="[Columns].[FullColumnName].&amp;['SalesPersonesExtended'[ETA Kormotech]]]"/>
            <x15:cachedUniqueName index="416" name="[Columns].[FullColumnName].&amp;['SalesPersonesExtended'[MarkForDeletion]]]"/>
            <x15:cachedUniqueName index="417" name="[Columns].[FullColumnName].&amp;['SalesPersonesExtended'[Mix/Eta_Ferrero]]]"/>
            <x15:cachedUniqueName index="418" name="[Columns].[FullColumnName].&amp;['SalesPersonesExtended'[Name]]]"/>
            <x15:cachedUniqueName index="419" name="[Columns].[FullColumnName].&amp;['SalesPersonesExtended'[Parent1]]]"/>
            <x15:cachedUniqueName index="420" name="[Columns].[FullColumnName].&amp;['SalesPersonesExtended'[Parent1_Code]]]"/>
            <x15:cachedUniqueName index="421" name="[Columns].[FullColumnName].&amp;['SalesPersonesExtended'[Parent2]]]"/>
            <x15:cachedUniqueName index="422" name="[Columns].[FullColumnName].&amp;['SalesPersonesExtended'[Parent2_Code]]]"/>
            <x15:cachedUniqueName index="423" name="[Columns].[FullColumnName].&amp;['SalesPersonesExtended'[Parent3]]]"/>
            <x15:cachedUniqueName index="424" name="[Columns].[FullColumnName].&amp;['SalesPersonesExtended'[Parent3_Code]]]"/>
            <x15:cachedUniqueName index="425" name="[Columns].[FullColumnName].&amp;['SalesPersonesExtended'[Parent4]]]"/>
            <x15:cachedUniqueName index="426" name="[Columns].[FullColumnName].&amp;['SalesPersonesExtended'[Parent4_Code]]]"/>
            <x15:cachedUniqueName index="427" name="[Columns].[FullColumnName].&amp;['SalesPersonesExtended'[Parent5]]]"/>
            <x15:cachedUniqueName index="428" name="[Columns].[FullColumnName].&amp;['SalesPersonesExtended'[Parent5_Code]]]"/>
            <x15:cachedUniqueName index="429" name="[Columns].[FullColumnName].&amp;['SalesPersonesExtended'[Агент]]]"/>
            <x15:cachedUniqueName index="430" name="[Columns].[FullColumnName].&amp;['SalesPlan'[BrandCode]]]"/>
            <x15:cachedUniqueName index="431" name="[Columns].[FullColumnName].&amp;['SalesPlan'[Date]]]"/>
            <x15:cachedUniqueName index="432" name="[Columns].[FullColumnName].&amp;['SalesPlan'[OrganizationCode]]]"/>
            <x15:cachedUniqueName index="433" name="[Columns].[FullColumnName].&amp;['SalesPlan'[PlanSum]]]"/>
            <x15:cachedUniqueName index="434" name="[Columns].[FullColumnName].&amp;['SalesPlan'[TerritoryCode]]]"/>
            <x15:cachedUniqueName index="435" name="[Columns].[FullColumnName].&amp;['Sheet1 1'[BU]]]"/>
            <x15:cachedUniqueName index="436" name="[Columns].[FullColumnName].&amp;['Sheet1 1'[BUCode]]]"/>
            <x15:cachedUniqueName index="437" name="[Columns].[FullColumnName].&amp;['Sheet1 1'[ImageBU]]]"/>
            <x15:cachedUniqueName index="438" name="[Columns].[FullColumnName].&amp;['Sheet1'[Image]]]"/>
            <x15:cachedUniqueName index="439" name="[Columns].[FullColumnName].&amp;['Sheet1'[ProductBrandCode]]]"/>
            <x15:cachedUniqueName index="440" name="[Columns].[FullColumnName].&amp;['Sheet1'[ProductBrandName]]]"/>
            <x15:cachedUniqueName index="441" name="[Columns].[FullColumnName].&amp;['Shop'[Active]]]"/>
            <x15:cachedUniqueName index="442" name="[Columns].[FullColumnName].&amp;['Shop'[BeginTime]]]"/>
            <x15:cachedUniqueName index="443" name="[Columns].[FullColumnName].&amp;['Shop'[CashBoxCount]]]"/>
            <x15:cachedUniqueName index="444" name="[Columns].[FullColumnName].&amp;['Shop'[EndTime]]]"/>
            <x15:cachedUniqueName index="445" name="[Columns].[FullColumnName].&amp;['Shop'[FormatCode]]]"/>
            <x15:cachedUniqueName index="446" name="[Columns].[FullColumnName].&amp;['Shop'[Name]]]"/>
            <x15:cachedUniqueName index="447" name="[Columns].[FullColumnName].&amp;['Shop'[SheetId]]]"/>
            <x15:cachedUniqueName index="448" name="[Columns].[FullColumnName].&amp;['Shop'[Shop_Id]]]"/>
            <x15:cachedUniqueName index="449" name="[Columns].[FullColumnName].&amp;['Shop'[ShopNumber]]]"/>
            <x15:cachedUniqueName index="450" name="[Columns].[FullColumnName].&amp;['Shop'[ShopTypeId]]]"/>
            <x15:cachedUniqueName index="451" name="[Columns].[FullColumnName].&amp;['Shop'[SmallName]]]"/>
            <x15:cachedUniqueName index="452" name="[Columns].[FullColumnName].&amp;['Shop'[TeritoryId]]]"/>
            <x15:cachedUniqueName index="453" name="[Columns].[FullColumnName].&amp;['Shop'[WorkingTime]]]"/>
            <x15:cachedUniqueName index="454" name="[Columns].[FullColumnName].&amp;['Stocks'[BaseSum]]]"/>
            <x15:cachedUniqueName index="455" name="[Columns].[FullColumnName].&amp;['Stocks'[count]]]"/>
            <x15:cachedUniqueName index="456" name="[Columns].[FullColumnName].&amp;['Stocks'[Date]]]"/>
            <x15:cachedUniqueName index="457" name="[Columns].[FullColumnName].&amp;['Stocks'[OrganizationCode]]]"/>
            <x15:cachedUniqueName index="458" name="[Columns].[FullColumnName].&amp;['Stocks'[ProductCode]]]"/>
            <x15:cachedUniqueName index="459" name="[Columns].[FullColumnName].&amp;['Stocks'[StorageUnit]]]"/>
            <x15:cachedUniqueName index="460" name="[Columns].[FullColumnName].&amp;['Stocks'[StorageUnitWeight]]]"/>
            <x15:cachedUniqueName index="461" name="[Columns].[FullColumnName].&amp;['Stocks'[TerritoryCode]]]"/>
            <x15:cachedUniqueName index="462" name="[Columns].[FullColumnName].&amp;['Stocks'[WarehousCode]]]"/>
            <x15:cachedUniqueName index="463" name="[Columns].[FullColumnName].&amp;['Stocks'[Вага,кг]]]"/>
            <x15:cachedUniqueName index="464" name="[Columns].[FullColumnName].&amp;['Table'[Date]]]"/>
            <x15:cachedUniqueName index="465" name="[Columns].[FullColumnName].&amp;['Table'[Відскановано]]]"/>
            <x15:cachedUniqueName index="466" name="[Columns].[FullColumnName].&amp;['Table'[Документ.Адрес доставки]]]"/>
            <x15:cachedUniqueName index="467" name="[Columns].[FullColumnName].&amp;['Table'[Документ.Дата]]]"/>
            <x15:cachedUniqueName index="468" name="[Columns].[FullColumnName].&amp;['Table'[Документ.Контрагент]]]"/>
            <x15:cachedUniqueName index="469" name="[Columns].[FullColumnName].&amp;['Table'[Документ.Номер]]]"/>
            <x15:cachedUniqueName index="470" name="[Columns].[FullColumnName].&amp;['Table'[Документ.Организация]]]"/>
            <x15:cachedUniqueName index="471" name="[Columns].[FullColumnName].&amp;['Table'[Документ.Подразделение]]]"/>
            <x15:cachedUniqueName index="472" name="[Columns].[FullColumnName].&amp;['Table'[Документ.Торговый агент]]]"/>
            <x15:cachedUniqueName index="473" name="[Columns].[FullColumnName].&amp;['Table'[Количество]]]"/>
            <x15:cachedUniqueName index="474" name="[Columns].[FullColumnName].&amp;['Table'[Коментарий логиста]]]"/>
            <x15:cachedUniqueName index="475" name="[Columns].[FullColumnName].&amp;['Table'[Номенклатура]]]"/>
            <x15:cachedUniqueName index="476" name="[Columns].[FullColumnName].&amp;['Table'[Номер строки]]]"/>
            <x15:cachedUniqueName index="477" name="[Columns].[FullColumnName].&amp;['Table'[Основной поставщик]]]"/>
            <x15:cachedUniqueName index="478" name="[Columns].[FullColumnName].&amp;['Table'[Повернення к-сть]]]"/>
            <x15:cachedUniqueName index="479" name="[Columns].[FullColumnName].&amp;['Table'[Повне повернення]]]"/>
            <x15:cachedUniqueName index="480" name="[Columns].[FullColumnName].&amp;['Table'[Причина]]]"/>
            <x15:cachedUniqueName index="481" name="[Columns].[FullColumnName].&amp;['Table'[Сумма повернення]]]"/>
            <x15:cachedUniqueName index="482" name="[Columns].[FullColumnName].&amp;['Table'[Сумма]]]"/>
            <x15:cachedUniqueName index="483" name="[Columns].[FullColumnName].&amp;['Table'[Экспедитор]]]"/>
            <x15:cachedUniqueName index="484" name="[Columns].[FullColumnName].&amp;['TC_AutoBrands'[Id]]]"/>
            <x15:cachedUniqueName index="485" name="[Columns].[FullColumnName].&amp;['TC_AutoBrands'[Name]]]"/>
            <x15:cachedUniqueName index="486" name="[Columns].[FullColumnName].&amp;['TC_AutoModels'[BrandId]]]"/>
            <x15:cachedUniqueName index="487" name="[Columns].[FullColumnName].&amp;['TC_AutoModels'[Id]]]"/>
            <x15:cachedUniqueName index="488" name="[Columns].[FullColumnName].&amp;['TC_AutoModels'[Name]]]"/>
            <x15:cachedUniqueName index="489" name="[Columns].[FullColumnName].&amp;['TC_EmployeeCostDetails'[Amortization]]]"/>
            <x15:cachedUniqueName index="490" name="[Columns].[FullColumnName].&amp;['TC_EmployeeCostDetails'[Comment]]]"/>
            <x15:cachedUniqueName index="491" name="[Columns].[FullColumnName].&amp;['TC_EmployeeCostDetails'[Date]]]"/>
            <x15:cachedUniqueName index="492" name="[Columns].[FullColumnName].&amp;['TC_EmployeeCostDetails'[EmployeeCostsId]]]"/>
            <x15:cachedUniqueName index="493" name="[Columns].[FullColumnName].&amp;['TC_EmployeeCostDetails'[EndSpeedometer]]]"/>
            <x15:cachedUniqueName index="494" name="[Columns].[FullColumnName].&amp;['TC_EmployeeCostDetails'[GasolineAmortization]]]"/>
            <x15:cachedUniqueName index="495" name="[Columns].[FullColumnName].&amp;['TC_EmployeeCostDetails'[Id]]]"/>
            <x15:cachedUniqueName index="496" name="[Columns].[FullColumnName].&amp;['TC_EmployeeCostDetails'[Km]]]"/>
            <x15:cachedUniqueName index="497" name="[Columns].[FullColumnName].&amp;['TC_EmployeeCostDetails'[RouteId]]]"/>
            <x15:cachedUniqueName index="498" name="[Columns].[FullColumnName].&amp;['TC_EmployeeCostDetails'[RouteText]]]"/>
            <x15:cachedUniqueName index="499" name="[Columns].[FullColumnName].&amp;['TC_EmployeeCostDetails'[StartSpeedometer]]]"/>
            <x15:cachedUniqueName index="500" name="[Columns].[FullColumnName].&amp;['TC_EmployeeCostDetails'[TransportCycleId]]]"/>
            <x15:cachedUniqueName index="501" name="[Columns].[FullColumnName].&amp;['TC_EmployeeCosts'[EmployeeId]]]"/>
            <x15:cachedUniqueName index="502" name="[Columns].[FullColumnName].&amp;['TC_EmployeeCosts'[EndDate]]]"/>
            <x15:cachedUniqueName index="503" name="[Columns].[FullColumnName].&amp;['TC_EmployeeCosts'[Id]]]"/>
            <x15:cachedUniqueName index="504" name="[Columns].[FullColumnName].&amp;['TC_EmployeeCosts'[IsFixed1]]]"/>
            <x15:cachedUniqueName index="505" name="[Columns].[FullColumnName].&amp;['TC_EmployeeCosts'[IsFixed2]]]"/>
            <x15:cachedUniqueName index="506" name="[Columns].[FullColumnName].&amp;['TC_EmployeeCosts'[IsFixed99]]]"/>
            <x15:cachedUniqueName index="507" name="[Columns].[FullColumnName].&amp;['TC_EmployeeCosts'[Modifier1Id]]]"/>
            <x15:cachedUniqueName index="508" name="[Columns].[FullColumnName].&amp;['TC_EmployeeCosts'[Modifier2Id]]]"/>
            <x15:cachedUniqueName index="509" name="[Columns].[FullColumnName].&amp;['TC_EmployeeCosts'[Modifier99Id]]]"/>
            <x15:cachedUniqueName index="510" name="[Columns].[FullColumnName].&amp;['TC_EmployeeCosts'[Modify1Date]]]"/>
            <x15:cachedUniqueName index="511" name="[Columns].[FullColumnName].&amp;['TC_EmployeeCosts'[Modify2Date]]]"/>
            <x15:cachedUniqueName index="512" name="[Columns].[FullColumnName].&amp;['TC_EmployeeCosts'[Modify99Date]]]"/>
            <x15:cachedUniqueName index="513" name="[Columns].[FullColumnName].&amp;['TC_EmployeeCosts'[StartDate]]]"/>
            <x15:cachedUniqueName index="514" name="[Columns].[FullColumnName].&amp;['TC_EmployeeGasolineCosts'[Amortization]]]"/>
            <x15:cachedUniqueName index="515" name="[Columns].[FullColumnName].&amp;['TC_EmployeeGasolineCosts'[CompensatedGasoline]]]"/>
            <x15:cachedUniqueName index="516" name="[Columns].[FullColumnName].&amp;['TC_EmployeeGasolineCosts'[CompensatedMoney]]]"/>
            <x15:cachedUniqueName index="517" name="[Columns].[FullColumnName].&amp;['TC_EmployeeGasolineCosts'[Date]]]"/>
            <x15:cachedUniqueName index="518" name="[Columns].[FullColumnName].&amp;['TC_EmployeeGasolineCosts'[DateNormal]]]"/>
            <x15:cachedUniqueName index="519" name="[Columns].[FullColumnName].&amp;['TC_EmployeeGasolineCosts'[EmployeeId]]]"/>
            <x15:cachedUniqueName index="520" name="[Columns].[FullColumnName].&amp;['TC_EmployeeGasolineCosts'[FZP_Nom]]]"/>
            <x15:cachedUniqueName index="521" name="[Columns].[FullColumnName].&amp;['TC_EmployeeGasolineCosts'[GasolineFromEmployee]]]"/>
            <x15:cachedUniqueName index="522" name="[Columns].[FullColumnName].&amp;['TC_EmployeeGasolineCosts'[GasolineSpend]]]"/>
            <x15:cachedUniqueName index="523" name="[Columns].[FullColumnName].&amp;['TC_EmployeeGasolineCosts'[GasolineTicket]]]"/>
            <x15:cachedUniqueName index="524" name="[Columns].[FullColumnName].&amp;['TC_EmployeeGasolineCosts'[GasolineToEmployee]]]"/>
            <x15:cachedUniqueName index="525" name="[Columns].[FullColumnName].&amp;['TC_EmployeeGasolineCosts'[GasolineTypeId]]]"/>
            <x15:cachedUniqueName index="526" name="[Columns].[FullColumnName].&amp;['TC_EmployeeGasolineCosts'[Id]]]"/>
            <x15:cachedUniqueName index="527" name="[Columns].[FullColumnName].&amp;['TC_EmployeeGasolineCosts'[MoneyFromEmployee]]]"/>
            <x15:cachedUniqueName index="528" name="[Columns].[FullColumnName].&amp;['TC_EmployeeGasolineCosts'[MoneyToEmployee]]]"/>
            <x15:cachedUniqueName index="529" name="[Columns].[FullColumnName].&amp;['TC_EmployeeGasolineCosts'[Price]]]"/>
            <x15:cachedUniqueName index="530" name="[Columns].[FullColumnName].&amp;['TC_EmployeeGasolineCosts'[Sum]]]"/>
            <x15:cachedUniqueName index="531" name="[Columns].[FullColumnName].&amp;['TC_EmployeeGasolineCosts'[WorkPositionId]]]"/>
            <x15:cachedUniqueName index="532" name="[Columns].[FullColumnName].&amp;['TC_GasolineBalance'[DocDat]]]"/>
            <x15:cachedUniqueName index="533" name="[Columns].[FullColumnName].&amp;['TC_GasolineBalance'[FuelCardNumber]]]"/>
            <x15:cachedUniqueName index="534" name="[Columns].[FullColumnName].&amp;['TC_GasolineBalance'[FuelQuantity]]]"/>
            <x15:cachedUniqueName index="535" name="[Columns].[FullColumnName].&amp;['TC_GasolineBalance'[GasolineInputID]]]"/>
            <x15:cachedUniqueName index="536" name="[Columns].[FullColumnName].&amp;['TC_GasolineBalance'[GasolineOutputID]]]"/>
            <x15:cachedUniqueName index="537" name="[Columns].[FullColumnName].&amp;['TC_GasolineBalance'[GasolineTypeId]]]"/>
            <x15:cachedUniqueName index="538" name="[Columns].[FullColumnName].&amp;['TC_GasolineBalance'[ID]]]"/>
            <x15:cachedUniqueName index="539" name="[Columns].[FullColumnName].&amp;['TC_GasolineBalance'[SourceType]]]"/>
            <x15:cachedUniqueName index="540" name="[Columns].[FullColumnName].&amp;['TC_GasolineBalanceOkko'[Changer_ID]]]"/>
            <x15:cachedUniqueName index="541" name="[Columns].[FullColumnName].&amp;['TC_GasolineBalanceOkko'[DocDat]]]"/>
            <x15:cachedUniqueName index="542" name="[Columns].[FullColumnName].&amp;['TC_GasolineBalanceOkko'[DocDate]]]"/>
            <x15:cachedUniqueName index="543" name="[Columns].[FullColumnName].&amp;['TC_GasolineBalanceOkko'[Id]]]"/>
            <x15:cachedUniqueName index="544" name="[Columns].[FullColumnName].&amp;['TC_GasolineBalanceOkko'[Modify]]]"/>
            <x15:cachedUniqueName index="545" name="[Columns].[FullColumnName].&amp;['TC_GasolineBalanceOkkoCards'[Doc_ID]]]"/>
            <x15:cachedUniqueName index="546" name="[Columns].[FullColumnName].&amp;['TC_GasolineBalanceOkkoCards'[FuelCardNumber]]]"/>
            <x15:cachedUniqueName index="547" name="[Columns].[FullColumnName].&amp;['TC_GasolineBalanceOkkoCards'[FuelCardOwner]]]"/>
            <x15:cachedUniqueName index="548" name="[Columns].[FullColumnName].&amp;['TC_GasolineBalanceOkkoCards'[FuelQuantity]]]"/>
            <x15:cachedUniqueName index="549" name="[Columns].[FullColumnName].&amp;['TC_GasolineBalanceOkkoCards'[GasolineTypeId]]]"/>
            <x15:cachedUniqueName index="550" name="[Columns].[FullColumnName].&amp;['TC_GasolineBalanceOkkoCards'[GasolineTypeIdDB]]]"/>
            <x15:cachedUniqueName index="551" name="[Columns].[FullColumnName].&amp;['TC_GasolineBalanceOkkoCards'[Id]]]"/>
            <x15:cachedUniqueName index="552" name="[Columns].[FullColumnName].&amp;['TC_GasolineCardsMoving'[Changer_ID]]]"/>
            <x15:cachedUniqueName index="553" name="[Columns].[FullColumnName].&amp;['TC_GasolineCardsMoving'[DocDat]]]"/>
            <x15:cachedUniqueName index="554" name="[Columns].[FullColumnName].&amp;['TC_GasolineCardsMoving'[FuelCardNumSou]]]"/>
            <x15:cachedUniqueName index="555" name="[Columns].[FullColumnName].&amp;['TC_GasolineCardsMoving'[FuelCardNumTag]]]"/>
            <x15:cachedUniqueName index="556" name="[Columns].[FullColumnName].&amp;['TC_GasolineCardsMoving'[FuelCardOwnSou]]]"/>
            <x15:cachedUniqueName index="557" name="[Columns].[FullColumnName].&amp;['TC_GasolineCardsMoving'[FuelCardOwnTag]]]"/>
            <x15:cachedUniqueName index="558" name="[Columns].[FullColumnName].&amp;['TC_GasolineCardsMoving'[FuelQuantity]]]"/>
            <x15:cachedUniqueName index="559" name="[Columns].[FullColumnName].&amp;['TC_GasolineCardsMoving'[GasolineTypeId]]]"/>
            <x15:cachedUniqueName index="560" name="[Columns].[FullColumnName].&amp;['TC_GasolineCardsMoving'[Id]]]"/>
            <x15:cachedUniqueName index="561" name="[Columns].[FullColumnName].&amp;['TC_GasolineCardsMoving'[IDSpPSou]]]"/>
            <x15:cachedUniqueName index="562" name="[Columns].[FullColumnName].&amp;['TC_GasolineCardsMoving'[IDSpPTag]]]"/>
            <x15:cachedUniqueName index="563" name="[Columns].[FullColumnName].&amp;['TC_GasolineCardsMoving'[IDTpVidomSou]]]"/>
            <x15:cachedUniqueName index="564" name="[Columns].[FullColumnName].&amp;['TC_GasolineCardsMoving'[IDTpVidomTag]]]"/>
            <x15:cachedUniqueName index="565" name="[Columns].[FullColumnName].&amp;['TC_GasolineCardsMoving'[Modify]]]"/>
            <x15:cachedUniqueName index="566" name="[Columns].[FullColumnName].&amp;['TC_GasolineCardsMovingLot'[Doc_ID]]]"/>
            <x15:cachedUniqueName index="567" name="[Columns].[FullColumnName].&amp;['TC_GasolineCardsMovingLot'[FuelQuantity]]]"/>
            <x15:cachedUniqueName index="568" name="[Columns].[FullColumnName].&amp;['TC_GasolineCardsMovingLot'[GasolineInputID]]]"/>
            <x15:cachedUniqueName index="569" name="[Columns].[FullColumnName].&amp;['TC_GasolineCardsMovingLot'[Id]]]"/>
            <x15:cachedUniqueName index="570" name="[Columns].[FullColumnName].&amp;['TC_GasolineInput'[Changer_ID]]]"/>
            <x15:cachedUniqueName index="571" name="[Columns].[FullColumnName].&amp;['TC_GasolineInput'[ChPrice_ID]]]"/>
            <x15:cachedUniqueName index="572" name="[Columns].[FullColumnName].&amp;['TC_GasolineInput'[DocDat]]]"/>
            <x15:cachedUniqueName index="573" name="[Columns].[FullColumnName].&amp;['TC_GasolineInput'[DocDateNormal]]]"/>
            <x15:cachedUniqueName index="574" name="[Columns].[FullColumnName].&amp;['TC_GasolineInput'[Id]]]"/>
            <x15:cachedUniqueName index="575" name="[Columns].[FullColumnName].&amp;['TC_GasolineInput'[ModifPrice]]]"/>
            <x15:cachedUniqueName index="576" name="[Columns].[FullColumnName].&amp;['TC_GasolineInput'[Modify]]]"/>
            <x15:cachedUniqueName index="577" name="[Columns].[FullColumnName].&amp;['TC_GasolineInputCards'[Doc_ID]]]"/>
            <x15:cachedUniqueName index="578" name="[Columns].[FullColumnName].&amp;['TC_GasolineInputCards'[FuelCardNumber]]]"/>
            <x15:cachedUniqueName index="579" name="[Columns].[FullColumnName].&amp;['TC_GasolineInputCards'[FuelCardOwner]]]"/>
            <x15:cachedUniqueName index="580" name="[Columns].[FullColumnName].&amp;['TC_GasolineInputCards'[FuelQuantity]]]"/>
            <x15:cachedUniqueName index="581" name="[Columns].[FullColumnName].&amp;['TC_GasolineInputCards'[GasolineTypeId]]]"/>
            <x15:cachedUniqueName index="582" name="[Columns].[FullColumnName].&amp;['TC_GasolineInputCards'[Id]]]"/>
            <x15:cachedUniqueName index="583" name="[Columns].[FullColumnName].&amp;['TC_GasolineInputCards'[IDSpP]]]"/>
            <x15:cachedUniqueName index="584" name="[Columns].[FullColumnName].&amp;['TC_GasolineInputCards'[IDTpVidom]]]"/>
            <x15:cachedUniqueName index="585" name="[Columns].[FullColumnName].&amp;['TC_GasolineInputPrices'[Doc_ID]]]"/>
            <x15:cachedUniqueName index="586" name="[Columns].[FullColumnName].&amp;['TC_GasolineInputPrices'[GasolinePrices1]]]"/>
            <x15:cachedUniqueName index="587" name="[Columns].[FullColumnName].&amp;['TC_GasolineInputPrices'[GasolinePrices2]]]"/>
            <x15:cachedUniqueName index="588" name="[Columns].[FullColumnName].&amp;['TC_GasolineInputPrices'[GasolineTypeId]]]"/>
            <x15:cachedUniqueName index="589" name="[Columns].[FullColumnName].&amp;['TC_GasolineInputPrices'[Id]]]"/>
            <x15:cachedUniqueName index="590" name="[Columns].[FullColumnName].&amp;['TC_GasolineOutput'[AdrAZS]]]"/>
            <x15:cachedUniqueName index="591" name="[Columns].[FullColumnName].&amp;['TC_GasolineOutput'[DocDat]]]"/>
            <x15:cachedUniqueName index="592" name="[Columns].[FullColumnName].&amp;['TC_GasolineOutput'[DocDate]]]"/>
            <x15:cachedUniqueName index="593" name="[Columns].[FullColumnName].&amp;['TC_GasolineOutput'[FuelCardNumber]]]"/>
            <x15:cachedUniqueName index="594" name="[Columns].[FullColumnName].&amp;['TC_GasolineOutput'[FuelCardOwner]]]"/>
            <x15:cachedUniqueName index="595" name="[Columns].[FullColumnName].&amp;['TC_GasolineOutput'[FuelQuantity]]]"/>
            <x15:cachedUniqueName index="596" name="[Columns].[FullColumnName].&amp;['TC_GasolineOutput'[GasolineTypeId]]]"/>
            <x15:cachedUniqueName index="597" name="[Columns].[FullColumnName].&amp;['TC_GasolineOutput'[Id]]]"/>
            <x15:cachedUniqueName index="598" name="[Columns].[FullColumnName].&amp;['TC_GasolineOutput'[IDSpP]]]"/>
            <x15:cachedUniqueName index="599" name="[Columns].[FullColumnName].&amp;['TC_GasolineOutput'[IDTpVidom]]]"/>
            <x15:cachedUniqueName index="600" name="[Columns].[FullColumnName].&amp;['TC_GasolineOutputLot'[Doc_ID]]]"/>
            <x15:cachedUniqueName index="601" name="[Columns].[FullColumnName].&amp;['TC_GasolineOutputLot'[FuelQuantity]]]"/>
            <x15:cachedUniqueName index="602" name="[Columns].[FullColumnName].&amp;['TC_GasolineOutputLot'[GasolineInputID]]]"/>
            <x15:cachedUniqueName index="603" name="[Columns].[FullColumnName].&amp;['TC_GasolineOutputLot'[Id]]]"/>
            <x15:cachedUniqueName index="604" name="[Columns].[FullColumnName].&amp;['TC_GasolineTypes'[Coefficient]]]"/>
            <x15:cachedUniqueName index="605" name="[Columns].[FullColumnName].&amp;['TC_GasolineTypes'[Id]]]"/>
            <x15:cachedUniqueName index="606" name="[Columns].[FullColumnName].&amp;['TC_GasolineTypes'[Name]]]"/>
            <x15:cachedUniqueName index="607" name="[Columns].[FullColumnName].&amp;['TC_GasolineWriteOff'[Changer_ID]]]"/>
            <x15:cachedUniqueName index="608" name="[Columns].[FullColumnName].&amp;['TC_GasolineWriteOff'[DocDat]]]"/>
            <x15:cachedUniqueName index="609" name="[Columns].[FullColumnName].&amp;['TC_GasolineWriteOff'[FuelCardNumber]]]"/>
            <x15:cachedUniqueName index="610" name="[Columns].[FullColumnName].&amp;['TC_GasolineWriteOff'[FuelCardOwner]]]"/>
            <x15:cachedUniqueName index="611" name="[Columns].[FullColumnName].&amp;['TC_GasolineWriteOff'[FuelQuantity]]]"/>
            <x15:cachedUniqueName index="612" name="[Columns].[FullColumnName].&amp;['TC_GasolineWriteOff'[GasolineTypeId]]]"/>
            <x15:cachedUniqueName index="613" name="[Columns].[FullColumnName].&amp;['TC_GasolineWriteOff'[Id]]]"/>
            <x15:cachedUniqueName index="614" name="[Columns].[FullColumnName].&amp;['TC_GasolineWriteOff'[IDSpP]]]"/>
            <x15:cachedUniqueName index="615" name="[Columns].[FullColumnName].&amp;['TC_GasolineWriteOff'[IDTpVidom]]]"/>
            <x15:cachedUniqueName index="616" name="[Columns].[FullColumnName].&amp;['TC_GasolineWriteOff'[Modify]]]"/>
            <x15:cachedUniqueName index="617" name="[Columns].[FullColumnName].&amp;['TC_GasolineWriteOffLot'[Doc_ID]]]"/>
            <x15:cachedUniqueName index="618" name="[Columns].[FullColumnName].&amp;['TC_GasolineWriteOffLot'[FuelQuantity]]]"/>
            <x15:cachedUniqueName index="619" name="[Columns].[FullColumnName].&amp;['TC_GasolineWriteOffLot'[GasolineInputID]]]"/>
            <x15:cachedUniqueName index="620" name="[Columns].[FullColumnName].&amp;['TC_GasolineWriteOffLot'[Id]]]"/>
            <x15:cachedUniqueName index="621" name="[Columns].[FullColumnName].&amp;['TC_HR_Business'[Active]]]"/>
            <x15:cachedUniqueName index="622" name="[Columns].[FullColumnName].&amp;['TC_HR_Business'[Business_Id]]]"/>
            <x15:cachedUniqueName index="623" name="[Columns].[FullColumnName].&amp;['TC_HR_Business'[Name]]]"/>
            <x15:cachedUniqueName index="624" name="[Columns].[FullColumnName].&amp;['TC_HR_Employee'[Active]]]"/>
            <x15:cachedUniqueName index="625" name="[Columns].[FullColumnName].&amp;['TC_HR_Employee'[FullName]]]"/>
            <x15:cachedUniqueName index="626" name="[Columns].[FullColumnName].&amp;['TC_HR_Employee'[GUID1C]]]"/>
            <x15:cachedUniqueName index="627" name="[Columns].[FullColumnName].&amp;['TC_HR_Employee'[ID]]]"/>
            <x15:cachedUniqueName index="628" name="[Columns].[FullColumnName].&amp;['TC_HR_Employee'[STFaml]]]"/>
            <x15:cachedUniqueName index="629" name="[Columns].[FullColumnName].&amp;['TC_HR_Employee'[STName]]]"/>
            <x15:cachedUniqueName index="630" name="[Columns].[FullColumnName].&amp;['TC_HR_Employee'[STOtchs]]]"/>
            <x15:cachedUniqueName index="631" name="[Columns].[FullColumnName].&amp;['TC_HR_Position'[Active]]]"/>
            <x15:cachedUniqueName index="632" name="[Columns].[FullColumnName].&amp;['TC_HR_Position'[Comment]]]"/>
            <x15:cachedUniqueName index="633" name="[Columns].[FullColumnName].&amp;['TC_HR_Position'[IsPositionFree]]]"/>
            <x15:cachedUniqueName index="634" name="[Columns].[FullColumnName].&amp;['TC_HR_Position'[ModifedBy]]]"/>
            <x15:cachedUniqueName index="635" name="[Columns].[FullColumnName].&amp;['TC_HR_Position'[ModifyDate]]]"/>
            <x15:cachedUniqueName index="636" name="[Columns].[FullColumnName].&amp;['TC_HR_Position'[Position_Id]]]"/>
            <x15:cachedUniqueName index="637" name="[Columns].[FullColumnName].&amp;['TC_HR_Position'[PositionTypeId]]]"/>
            <x15:cachedUniqueName index="638" name="[Columns].[FullColumnName].&amp;['TC_HR_Position'[SheetId]]]"/>
            <x15:cachedUniqueName index="639" name="[Columns].[FullColumnName].&amp;['TC_HR_PositionType'[IsActive]]]"/>
            <x15:cachedUniqueName index="640" name="[Columns].[FullColumnName].&amp;['TC_HR_PositionType'[PositionType_Id]]]"/>
            <x15:cachedUniqueName index="641" name="[Columns].[FullColumnName].&amp;['TC_HR_PositionType'[PositionTypeName]]]"/>
            <x15:cachedUniqueName index="642" name="[Columns].[FullColumnName].&amp;['TC_HR_PositionType'[PositionTypeNameFull]]]"/>
            <x15:cachedUniqueName index="643" name="[Columns].[FullColumnName].&amp;['TC_HR_Sheet'[BussinesId]]]"/>
            <x15:cachedUniqueName index="644" name="[Columns].[FullColumnName].&amp;['TC_HR_Sheet'[IsActive]]]"/>
            <x15:cachedUniqueName index="645" name="[Columns].[FullColumnName].&amp;['TC_HR_Sheet'[LastTimesheetDate]]]"/>
            <x15:cachedUniqueName index="646" name="[Columns].[FullColumnName].&amp;['TC_HR_Sheet'[Sheet_Id]]]"/>
            <x15:cachedUniqueName index="647" name="[Columns].[FullColumnName].&amp;['TC_HR_Sheet'[SheetName]]]"/>
            <x15:cachedUniqueName index="648" name="[Columns].[FullColumnName].&amp;['TC_HR_Sheet'[TimesheetManagerId]]]"/>
            <x15:cachedUniqueName index="649" name="[Columns].[FullColumnName].&amp;['TC_HR_WorkerPositionHistory'[EndDate]]]"/>
            <x15:cachedUniqueName index="650" name="[Columns].[FullColumnName].&amp;['TC_HR_WorkerPositionHistory'[EndDateNormal]]]"/>
            <x15:cachedUniqueName index="651" name="[Columns].[FullColumnName].&amp;['TC_HR_WorkerPositionHistory'[ModifiedBy]]]"/>
            <x15:cachedUniqueName index="652" name="[Columns].[FullColumnName].&amp;['TC_HR_WorkerPositionHistory'[ModifyDate]]]"/>
            <x15:cachedUniqueName index="653" name="[Columns].[FullColumnName].&amp;['TC_HR_WorkerPositionHistory'[PositionId]]]"/>
            <x15:cachedUniqueName index="654" name="[Columns].[FullColumnName].&amp;['TC_HR_WorkerPositionHistory'[StartDate]]]"/>
            <x15:cachedUniqueName index="655" name="[Columns].[FullColumnName].&amp;['TC_HR_WorkerPositionHistory'[StartDateNormal]]]"/>
            <x15:cachedUniqueName index="656" name="[Columns].[FullColumnName].&amp;['TC_HR_WorkerPositionHistory'[WorkerId]]]"/>
            <x15:cachedUniqueName index="657" name="[Columns].[FullColumnName].&amp;['TC_Routes'[ApplyChangesDate]]]"/>
            <x15:cachedUniqueName index="658" name="[Columns].[FullColumnName].&amp;['TC_Routes'[DayOfWeek]]]"/>
            <x15:cachedUniqueName index="659" name="[Columns].[FullColumnName].&amp;['TC_Routes'[Id]]]"/>
            <x15:cachedUniqueName index="660" name="[Columns].[FullColumnName].&amp;['TC_Routes'[IsHistory]]]"/>
            <x15:cachedUniqueName index="661" name="[Columns].[FullColumnName].&amp;['TC_Routes'[Km]]]"/>
            <x15:cachedUniqueName index="662" name="[Columns].[FullColumnName].&amp;['TC_Routes'[ModifierId]]]"/>
            <x15:cachedUniqueName index="663" name="[Columns].[FullColumnName].&amp;['TC_Routes'[ModifyDate]]]"/>
            <x15:cachedUniqueName index="664" name="[Columns].[FullColumnName].&amp;['TC_Routes'[Name]]]"/>
            <x15:cachedUniqueName index="665" name="[Columns].[FullColumnName].&amp;['TC_Routes'[TransportCycleId]]]"/>
            <x15:cachedUniqueName index="666" name="[Columns].[FullColumnName].&amp;['TC_Routes'[WorkPositionId]]]"/>
            <x15:cachedUniqueName index="667" name="[Columns].[FullColumnName].&amp;['TC_TransportCycles'[ActivationDate]]]"/>
            <x15:cachedUniqueName index="668" name="[Columns].[FullColumnName].&amp;['TC_TransportCycles'[ApplyChangesDate]]]"/>
            <x15:cachedUniqueName index="669" name="[Columns].[FullColumnName].&amp;['TC_TransportCycles'[Coefficient]]]"/>
            <x15:cachedUniqueName index="670" name="[Columns].[FullColumnName].&amp;['TC_TransportCycles'[Id]]]"/>
            <x15:cachedUniqueName index="671" name="[Columns].[FullColumnName].&amp;['TC_TransportCycles'[IsActive]]]"/>
            <x15:cachedUniqueName index="672" name="[Columns].[FullColumnName].&amp;['TC_TransportCycles'[IsHistory]]]"/>
            <x15:cachedUniqueName index="673" name="[Columns].[FullColumnName].&amp;['TC_TransportCycles'[Name]]]"/>
            <x15:cachedUniqueName index="674" name="[Columns].[FullColumnName].&amp;['Territories'[Code]]]"/>
            <x15:cachedUniqueName index="675" name="[Columns].[FullColumnName].&amp;['Territories'[Name]]]"/>
            <x15:cachedUniqueName index="676" name="[Columns].[FullColumnName].&amp;['Territories'[Name_Region]]]"/>
            <x15:cachedUniqueName index="677" name="[Columns].[FullColumnName].&amp;['TreeClassificationGood'[CategoryId]]]"/>
            <x15:cachedUniqueName index="678" name="[Columns].[FullColumnName].&amp;['TreeClassificationGood'[ClassId]]]"/>
            <x15:cachedUniqueName index="679" name="[Columns].[FullColumnName].&amp;['TreeClassificationGood'[FamalyId]]]"/>
            <x15:cachedUniqueName index="680" name="[Columns].[FullColumnName].&amp;['TreeClassificationGood'[GoodId]]]"/>
            <x15:cachedUniqueName index="681" name="[Columns].[FullColumnName].&amp;['TreeClassificationGood'[GroupId]]]"/>
            <x15:cachedUniqueName index="682" name="[Columns].[FullColumnName].&amp;['TreeClassificationGood'[IdTree]]]"/>
            <x15:cachedUniqueName index="683" name="[Columns].[FullColumnName].&amp;['TreeClassificationGood'[KindId]]]"/>
            <x15:cachedUniqueName index="684" name="[Columns].[FullColumnName].&amp;['TreeL1GoodClass'[Class_Id]]]"/>
            <x15:cachedUniqueName index="685" name="[Columns].[FullColumnName].&amp;['TreeL1GoodClass'[ClassName]]]"/>
            <x15:cachedUniqueName index="686" name="[Columns].[FullColumnName].&amp;['TreeL2GoodGroup'[ClassId]]]"/>
            <x15:cachedUniqueName index="687" name="[Columns].[FullColumnName].&amp;['TreeL2GoodGroup'[Group_Id]]]"/>
            <x15:cachedUniqueName index="688" name="[Columns].[FullColumnName].&amp;['TreeL2GoodGroup'[GroupName]]]"/>
            <x15:cachedUniqueName index="689" name="[Columns].[FullColumnName].&amp;['TreeL3GoodCategory'[Category_Id]]]"/>
            <x15:cachedUniqueName index="690" name="[Columns].[FullColumnName].&amp;['TreeL3GoodCategory'[CategoryName]]]"/>
            <x15:cachedUniqueName index="691" name="[Columns].[FullColumnName].&amp;['TreeL3GoodCategory'[GroupID]]]"/>
            <x15:cachedUniqueName index="692" name="[Columns].[FullColumnName].&amp;['TreeL4GoodFamaly'[CategoryID]]]"/>
            <x15:cachedUniqueName index="693" name="[Columns].[FullColumnName].&amp;['TreeL4GoodFamaly'[Famaly_Id]]]"/>
            <x15:cachedUniqueName index="694" name="[Columns].[FullColumnName].&amp;['TreeL4GoodFamaly'[FamalyName]]]"/>
            <x15:cachedUniqueName index="695" name="[Columns].[FullColumnName].&amp;['TreeL5GoodKind'[FamalyID]]]"/>
            <x15:cachedUniqueName index="696" name="[Columns].[FullColumnName].&amp;['TreeL5GoodKind'[Kind_Id]]]"/>
            <x15:cachedUniqueName index="697" name="[Columns].[FullColumnName].&amp;['TreeL5GoodKind'[KindName]]]"/>
            <x15:cachedUniqueName index="698" name="[Columns].[FullColumnName].&amp;['Type_Of_Price'[Code]]]"/>
            <x15:cachedUniqueName index="699" name="[Columns].[FullColumnName].&amp;['Type_Of_Price'[Name]]]"/>
            <x15:cachedUniqueName index="700" name="[Columns].[FullColumnName].&amp;['TypeOfAdress'[Canal]]]"/>
            <x15:cachedUniqueName index="701" name="[Columns].[FullColumnName].&amp;['TypeOfAdress'[CanalParent]]]"/>
            <x15:cachedUniqueName index="702" name="[Columns].[FullColumnName].&amp;['TypeOfAdress'[Code]]]"/>
            <x15:cachedUniqueName index="703" name="[Columns].[FullColumnName].&amp;['TypeOfAdress'[Name]]]"/>
            <x15:cachedUniqueName index="704" name="[Columns].[FullColumnName].&amp;['WarehouseAllSegments'[WarehouseCode]]]"/>
            <x15:cachedUniqueName index="705" name="[Columns].[FullColumnName].&amp;['WarehouseAllSegments'[WarehouseName]]]"/>
            <x15:cachedUniqueName index="706" name="[Columns].[FullColumnName].&amp;['WarehouseAllSegments'[WarehouseSegmentCode]]]"/>
            <x15:cachedUniqueName index="707" name="[Columns].[FullColumnName].&amp;['WarehouseAllSegments'[WarehouseSegmentName]]]"/>
            <x15:cachedUniqueName index="708" name="[Columns].[FullColumnName].&amp;['Warehouses'[Characteristic]]]"/>
            <x15:cachedUniqueName index="709" name="[Columns].[FullColumnName].&amp;['Warehouses'[Code]]]"/>
            <x15:cachedUniqueName index="710" name="[Columns].[FullColumnName].&amp;['Warehouses'[Name]]]"/>
            <x15:cachedUniqueName index="711" name="[Columns].[FullColumnName].&amp;['Warehouses'[WarehouseSegmentCode]]]"/>
            <x15:cachedUniqueName index="712" name="[Columns].[FullColumnName].&amp;['Warehouses'[тип складу (bic)]]]"/>
            <x15:cachedUniqueName index="713" name="[Columns].[FullColumnName].&amp;['WarehouseSegment'[Code]]]"/>
            <x15:cachedUniqueName index="714" name="[Columns].[FullColumnName].&amp;['WarehouseSegment'[Name]]]"/>
            <x15:cachedUniqueName index="715" name="[Columns].[FullColumnName].&amp;['WeekDayDateOfPayment'[WeekdayNumber]]]"/>
            <x15:cachedUniqueName index="716" name="[Columns].[FullColumnName].&amp;['WeekDayDateOfPayment'[WeekName]]]"/>
            <x15:cachedUniqueName index="717" name="[Columns].[FullColumnName].&amp;['Workers'[Code]]]"/>
            <x15:cachedUniqueName index="718" name="[Columns].[FullColumnName].&amp;['Workers'[Name]]]"/>
            <x15:cachedUniqueName index="719" name="[Columns].[FullColumnName].&amp;['ZonaDistr'[Code]]]"/>
            <x15:cachedUniqueName index="720" name="[Columns].[FullColumnName].&amp;['ZonaDistr'[Name]]]"/>
            <x15:cachedUniqueName index="721" name="[Columns].[FullColumnName].&amp;['Анкета'[Адрес ТТ]]]"/>
            <x15:cachedUniqueName index="722" name="[Columns].[FullColumnName].&amp;['Анкета'[Відповідь (так,ні)]]]"/>
            <x15:cachedUniqueName index="723" name="[Columns].[FullColumnName].&amp;['Анкета'[Відповідь]]]"/>
            <x15:cachedUniqueName index="724" name="[Columns].[FullColumnName].&amp;['Анкета'[Внешний код ТТ]]]"/>
            <x15:cachedUniqueName index="725" name="[Columns].[FullColumnName].&amp;['Анкета'[Вопрос]]]"/>
            <x15:cachedUniqueName index="726" name="[Columns].[FullColumnName].&amp;['Анкета'[Дата]]]"/>
            <x15:cachedUniqueName index="727" name="[Columns].[FullColumnName].&amp;['Анкета'[Название ТТ]]]"/>
            <x15:cachedUniqueName index="728" name="[Columns].[FullColumnName].&amp;['Анкета'[Область]]]"/>
            <x15:cachedUniqueName index="729" name="[Columns].[FullColumnName].&amp;['Анкета'[Ответ]]]"/>
            <x15:cachedUniqueName index="730" name="[Columns].[FullColumnName].&amp;['Анкета'[Торговий представник]]]"/>
            <x15:cachedUniqueName index="731" name="[Columns].[FullColumnName].&amp;['Анкета'[Фактический Адрес ТТ]]]"/>
            <x15:cachedUniqueName index="732" name="[Columns].[FullColumnName].&amp;['вітання'[Вітання_0]]]"/>
            <x15:cachedUniqueName index="733" name="[Columns].[FullColumnName].&amp;['вітання'[Вітання_1]]]"/>
            <x15:cachedUniqueName index="734" name="[Columns].[FullColumnName].&amp;['вітання'[Вітання_2]]]"/>
            <x15:cachedUniqueName index="735" name="[Columns].[FullColumnName].&amp;['вітання'[Вітання_3]]]"/>
            <x15:cachedUniqueName index="736" name="[Columns].[FullColumnName].&amp;['вітання'[дата ДН]]]"/>
            <x15:cachedUniqueName index="737" name="[Columns].[FullColumnName].&amp;['вітання'[Працівник ПІБ]]]"/>
            <x15:cachedUniqueName index="738" name="[Columns].[FullColumnName].&amp;['вітання'[Фото]]]"/>
            <x15:cachedUniqueName index="739" name="[Columns].[FullColumnName].&amp;['ГрупиБрендівБертаПлюсЛьвів'[№]]]"/>
            <x15:cachedUniqueName index="740" name="[Columns].[FullColumnName].&amp;['ГрупиБрендівБертаПлюсЛьвів'[Бренд]]]"/>
            <x15:cachedUniqueName index="741" name="[Columns].[FullColumnName].&amp;['ГрупиБрендівБертаПлюсЛьвів'[Прайс]]]"/>
            <x15:cachedUniqueName index="742" name="[Columns].[FullColumnName].&amp;['Новини_BU_дляСвітлофора'[BU]]]"/>
            <x15:cachedUniqueName index="743" name="[Columns].[FullColumnName].&amp;['Новини_BU_дляСвітлофора'[BU_Code]]]"/>
            <x15:cachedUniqueName index="744" name="[Columns].[FullColumnName].&amp;['Новини_BU_дляСвітлофора'[Bucode]]]"/>
            <x15:cachedUniqueName index="745" name="[Columns].[FullColumnName].&amp;['Новини_BU_дляСвітлофора'[№]]]"/>
            <x15:cachedUniqueName index="746" name="[Columns].[FullColumnName].&amp;['Новини_BU_дляСвітлофора'[Новина]]]"/>
            <x15:cachedUniqueName index="747" name="[Columns].[FullColumnName].&amp;['ОпераційнеПлануванняFood'[&quot;Brands&quot;(Name)]]]"/>
            <x15:cachedUniqueName index="748" name="[Columns].[FullColumnName].&amp;['ОпераційнеПлануванняFood'[&quot;Organizations&quot;(Name)]]]"/>
            <x15:cachedUniqueName index="749" name="[Columns].[FullColumnName].&amp;['ОпераційнеПлануванняFood'[&quot;Territories&quot;(Name)]]]"/>
            <x15:cachedUniqueName index="750" name="[Columns].[FullColumnName].&amp;['ОпераційнеПлануванняFood'[BU_code]]]"/>
            <x15:cachedUniqueName index="751" name="[Columns].[FullColumnName].&amp;['ОпераційнеПлануванняFood'[BU_codeдляСвітлофора]]]"/>
            <x15:cachedUniqueName index="752" name="[Columns].[FullColumnName].&amp;['ОпераційнеПлануванняFood'[BU_name]]]"/>
            <x15:cachedUniqueName index="753" name="[Columns].[FullColumnName].&amp;['ОпераційнеПлануванняFood'[BU_дляСвітлофора]]]"/>
            <x15:cachedUniqueName index="754" name="[Columns].[FullColumnName].&amp;['ОпераційнеПлануванняFood'[Code_brand]]]"/>
            <x15:cachedUniqueName index="755" name="[Columns].[FullColumnName].&amp;['ОпераційнеПлануванняFood'[Date – Месяц]]]"/>
            <x15:cachedUniqueName index="756" name="[Columns].[FullColumnName].&amp;['ОпераційнеПлануванняFood'[PlanSum]]]"/>
            <x15:cachedUniqueName index="757" name="[Columns].[FullColumnName].&amp;['ОпераційнеПлануванняFood'[код_Organizations]]]"/>
            <x15:cachedUniqueName index="758" name="[Columns].[FullColumnName].&amp;['ОпераційнеПлануванняFood'[код_Territories]]]"/>
            <x15:cachedUniqueName index="759" name="[Columns].[FullColumnName].&amp;['ОпераційнийПлан'[BrandName]]]"/>
            <x15:cachedUniqueName index="760" name="[Columns].[FullColumnName].&amp;['ОпераційнийПлан'[Date]]]"/>
            <x15:cachedUniqueName index="761" name="[Columns].[FullColumnName].&amp;['ОпераційнийПлан'[MainSupplierName]]]"/>
            <x15:cachedUniqueName index="762" name="[Columns].[FullColumnName].&amp;['ОпераційнийПлан'[OrgCode]]]"/>
            <x15:cachedUniqueName index="763" name="[Columns].[FullColumnName].&amp;['ОпераційнийПлан'[RegionName]]]"/>
            <x15:cachedUniqueName index="764" name="[Columns].[FullColumnName].&amp;['ОпераційнийПлан'[Бренд]]]"/>
            <x15:cachedUniqueName index="765" name="[Columns].[FullColumnName].&amp;['ОпераційнийПлан'[КодВиробника]]]"/>
            <x15:cachedUniqueName index="766" name="[Columns].[FullColumnName].&amp;['ОпераційнийПлан'[План на місяць, тис#грн]]]"/>
            <x15:cachedUniqueName index="767" name="[Columns].[FullColumnName].&amp;['ОпераційнийПлан'[План по націнці, тис# грн#]]]"/>
            <x15:cachedUniqueName index="768" name="[Columns].[FullColumnName].&amp;['ПланТА'[&quot;Brands&quot;(Name)]]]"/>
            <x15:cachedUniqueName index="769" name="[Columns].[FullColumnName].&amp;['ПланТА'[&quot;Organizations&quot;(Name)]]]"/>
            <x15:cachedUniqueName index="770" name="[Columns].[FullColumnName].&amp;['ПланТА'[&quot;Territories&quot;(Name)]]]"/>
            <x15:cachedUniqueName index="771" name="[Columns].[FullColumnName].&amp;['ПланТА'[BU_code]]]"/>
            <x15:cachedUniqueName index="772" name="[Columns].[FullColumnName].&amp;['ПланТА'[BU_name]]]"/>
            <x15:cachedUniqueName index="773" name="[Columns].[FullColumnName].&amp;['ПланТА'[Code_brand]]]"/>
            <x15:cachedUniqueName index="774" name="[Columns].[FullColumnName].&amp;['ПланТА'[Date – Месяц]]]"/>
            <x15:cachedUniqueName index="775" name="[Columns].[FullColumnName].&amp;['ПланТА'[PlanSum]]]"/>
            <x15:cachedUniqueName index="776" name="[Columns].[FullColumnName].&amp;['ПланТА'[SalesPerson_code]]]"/>
            <x15:cachedUniqueName index="777" name="[Columns].[FullColumnName].&amp;['ПланТА'[SalesPerson_Name]]]"/>
            <x15:cachedUniqueName index="778" name="[Columns].[FullColumnName].&amp;['ПланТА'[код_Organizations]]]"/>
            <x15:cachedUniqueName index="779" name="[Columns].[FullColumnName].&amp;['ПланТА'[код_Territories]]]"/>
            <x15:cachedUniqueName index="780" name="[Columns].[FullColumnName].&amp;['СВ_фото'[Code]]]"/>
            <x15:cachedUniqueName index="781" name="[Columns].[FullColumnName].&amp;['СВ_фото'[лінк]]]"/>
            <x15:cachedUniqueName index="782" name="[Columns].[FullColumnName].&amp;['СВ_фото'[СВ]]]"/>
            <x15:cachedUniqueName index="783" name="[Columns].[FullColumnName].&amp;['ТА_фото'[Code]]]"/>
            <x15:cachedUniqueName index="784" name="[Columns].[FullColumnName].&amp;['ТА_фото'[Name]]]"/>
            <x15:cachedUniqueName index="785" name="[Columns].[FullColumnName].&amp;['ТА_фото'[лінк]]]"/>
            <x15:cachedUniqueName index="786" name="[Columns].[FullColumnName].&amp;['ТаблицяПараметрівДеннийЗвіт'[Параметр]]]"/>
            <x15:cachedUniqueName index="787" name="[Columns].[FullColumnName].&amp;['фото'[ПІБ]]]"/>
            <x15:cachedUniqueName index="788" name="[Columns].[FullColumnName].&amp;['фото'[Фото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irst" refreshedDate="45076.565363078706" createdVersion="5" refreshedVersion="7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106">
        <s v="_ABC_Classes"/>
        <s v="Agreements"/>
        <s v="b2c"/>
        <s v="Brands"/>
        <s v="BU_Image"/>
        <s v="Buffer"/>
        <s v="BUs"/>
        <s v="Business_Units"/>
        <s v="BUsдляСвітлофора"/>
        <s v="ColoredStatistic"/>
        <s v="ColoredStatisticParameter"/>
        <s v="Contractors"/>
        <s v="Debts"/>
        <s v="DeliveryAddresses"/>
        <s v="DimDates"/>
        <s v="DimPaymentType"/>
        <s v="FinContractors"/>
        <s v="FinData"/>
        <s v="FinStatyaZatrat"/>
        <s v="FinTeritori"/>
        <s v="GroupProducts"/>
        <s v="IDD"/>
        <s v="MainSupplier"/>
        <s v="MainSupplierPlan"/>
        <s v="Moving"/>
        <s v="Operational_Planning"/>
        <s v="Orders"/>
        <s v="OrdersToSuppliers"/>
        <s v="Organizations"/>
        <s v="Parameter_SKU_Compartion_Type"/>
        <s v="Parameter_SKU_Count"/>
        <s v="ParamTableSystemDistribution"/>
        <s v="Plan"/>
        <s v="PNL_plan"/>
        <s v="prez13 08"/>
        <s v="Price"/>
        <s v="Procurement_planning"/>
        <s v="Products"/>
        <s v="ProductsExtended"/>
        <s v="Projects"/>
        <s v="RankParameterTable"/>
        <s v="ReceiptsFromSuppliers"/>
        <s v="Regions"/>
        <s v="Return"/>
        <s v="ReturnedFunds"/>
        <s v="Sales"/>
        <s v="SalesPersones"/>
        <s v="SalesPersonesExtended"/>
        <s v="SalesPlan"/>
        <s v="Sheet1"/>
        <s v="Sheet1 1"/>
        <s v="Shop"/>
        <s v="Stocks"/>
        <s v="Table"/>
        <s v="TC_AutoBrands"/>
        <s v="TC_AutoModels"/>
        <s v="TC_EmployeeCostDetails"/>
        <s v="TC_EmployeeCosts"/>
        <s v="TC_EmployeeGasolineCosts"/>
        <s v="TC_GasolineBalance"/>
        <s v="TC_GasolineBalanceOkko"/>
        <s v="TC_GasolineBalanceOkkoCards"/>
        <s v="TC_GasolineCardsMoving"/>
        <s v="TC_GasolineCardsMovingLot"/>
        <s v="TC_GasolineInput"/>
        <s v="TC_GasolineInputCards"/>
        <s v="TC_GasolineInputPrices"/>
        <s v="TC_GasolineOutput"/>
        <s v="TC_GasolineOutputLot"/>
        <s v="TC_GasolineTypes"/>
        <s v="TC_GasolineWriteOff"/>
        <s v="TC_GasolineWriteOffLot"/>
        <s v="TC_HR_Business"/>
        <s v="TC_HR_Employee"/>
        <s v="TC_HR_Position"/>
        <s v="TC_HR_PositionType"/>
        <s v="TC_HR_Sheet"/>
        <s v="TC_HR_WorkerPositionHistory"/>
        <s v="TC_Routes"/>
        <s v="TC_TransportCycles"/>
        <s v="Territories"/>
        <s v="TreeClassificationGood"/>
        <s v="TreeL1GoodClass"/>
        <s v="TreeL2GoodGroup"/>
        <s v="TreeL3GoodCategory"/>
        <s v="TreeL4GoodFamaly"/>
        <s v="TreeL5GoodKind"/>
        <s v="Type_Of_Price"/>
        <s v="TypeOfAdress"/>
        <s v="WarehouseAllSegments"/>
        <s v="Warehouses"/>
        <s v="WarehouseSegment"/>
        <s v="WeekDayDateOfPayment"/>
        <s v="Workers"/>
        <s v="ZonaDistr"/>
        <s v="Анкета"/>
        <s v="вітання"/>
        <s v="ГрупиБрендівБертаПлюсЛьвів"/>
        <s v="Новини_BU_дляСвітлофора"/>
        <s v="ОпераційнеПлануванняFood"/>
        <s v="ОпераційнийПлан"/>
        <s v="ПланТА"/>
        <s v="СВ_фото"/>
        <s v="ТА_фото"/>
        <s v="ТаблицяПараметрівДеннийЗвіт"/>
        <s v="фото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ABC_Classes]"/>
            <x15:cachedUniqueName index="1" name="[Columns].[Tables-Columns].[Table].&amp;[Agreements]"/>
            <x15:cachedUniqueName index="2" name="[Columns].[Tables-Columns].[Table].&amp;[b2c]"/>
            <x15:cachedUniqueName index="3" name="[Columns].[Tables-Columns].[Table].&amp;[Brands]"/>
            <x15:cachedUniqueName index="4" name="[Columns].[Tables-Columns].[Table].&amp;[BU_Image]"/>
            <x15:cachedUniqueName index="5" name="[Columns].[Tables-Columns].[Table].&amp;[Buffer]"/>
            <x15:cachedUniqueName index="6" name="[Columns].[Tables-Columns].[Table].&amp;[BUs]"/>
            <x15:cachedUniqueName index="7" name="[Columns].[Tables-Columns].[Table].&amp;[Business_Units]"/>
            <x15:cachedUniqueName index="8" name="[Columns].[Tables-Columns].[Table].&amp;[BUsдляСвітлофора]"/>
            <x15:cachedUniqueName index="9" name="[Columns].[Tables-Columns].[Table].&amp;[ColoredStatistic]"/>
            <x15:cachedUniqueName index="10" name="[Columns].[Tables-Columns].[Table].&amp;[ColoredStatisticParameter]"/>
            <x15:cachedUniqueName index="11" name="[Columns].[Tables-Columns].[Table].&amp;[Contractors]"/>
            <x15:cachedUniqueName index="12" name="[Columns].[Tables-Columns].[Table].&amp;[Debts]"/>
            <x15:cachedUniqueName index="13" name="[Columns].[Tables-Columns].[Table].&amp;[DeliveryAddresses]"/>
            <x15:cachedUniqueName index="14" name="[Columns].[Tables-Columns].[Table].&amp;[DimDates]"/>
            <x15:cachedUniqueName index="15" name="[Columns].[Tables-Columns].[Table].&amp;[DimPaymentType]"/>
            <x15:cachedUniqueName index="16" name="[Columns].[Tables-Columns].[Table].&amp;[FinContractors]"/>
            <x15:cachedUniqueName index="17" name="[Columns].[Tables-Columns].[Table].&amp;[FinData]"/>
            <x15:cachedUniqueName index="18" name="[Columns].[Tables-Columns].[Table].&amp;[FinStatyaZatrat]"/>
            <x15:cachedUniqueName index="19" name="[Columns].[Tables-Columns].[Table].&amp;[FinTeritori]"/>
            <x15:cachedUniqueName index="20" name="[Columns].[Tables-Columns].[Table].&amp;[GroupProducts]"/>
            <x15:cachedUniqueName index="21" name="[Columns].[Tables-Columns].[Table].&amp;[IDD]"/>
            <x15:cachedUniqueName index="22" name="[Columns].[Tables-Columns].[Table].&amp;[MainSupplier]"/>
            <x15:cachedUniqueName index="23" name="[Columns].[Tables-Columns].[Table].&amp;[MainSupplierPlan]"/>
            <x15:cachedUniqueName index="24" name="[Columns].[Tables-Columns].[Table].&amp;[Moving]"/>
            <x15:cachedUniqueName index="25" name="[Columns].[Tables-Columns].[Table].&amp;[Operational_Planning]"/>
            <x15:cachedUniqueName index="26" name="[Columns].[Tables-Columns].[Table].&amp;[Orders]"/>
            <x15:cachedUniqueName index="27" name="[Columns].[Tables-Columns].[Table].&amp;[OrdersToSuppliers]"/>
            <x15:cachedUniqueName index="28" name="[Columns].[Tables-Columns].[Table].&amp;[Organizations]"/>
            <x15:cachedUniqueName index="29" name="[Columns].[Tables-Columns].[Table].&amp;[Parameter_SKU_Compartion_Type]"/>
            <x15:cachedUniqueName index="30" name="[Columns].[Tables-Columns].[Table].&amp;[Parameter_SKU_Count]"/>
            <x15:cachedUniqueName index="31" name="[Columns].[Tables-Columns].[Table].&amp;[ParamTableSystemDistribution]"/>
            <x15:cachedUniqueName index="32" name="[Columns].[Tables-Columns].[Table].&amp;[Plan]"/>
            <x15:cachedUniqueName index="33" name="[Columns].[Tables-Columns].[Table].&amp;[PNL_plan]"/>
            <x15:cachedUniqueName index="34" name="[Columns].[Tables-Columns].[Table].&amp;[prez13 08]"/>
            <x15:cachedUniqueName index="35" name="[Columns].[Tables-Columns].[Table].&amp;[Price]"/>
            <x15:cachedUniqueName index="36" name="[Columns].[Tables-Columns].[Table].&amp;[Procurement_planning]"/>
            <x15:cachedUniqueName index="37" name="[Columns].[Tables-Columns].[Table].&amp;[Products]"/>
            <x15:cachedUniqueName index="38" name="[Columns].[Tables-Columns].[Table].&amp;[ProductsExtended]"/>
            <x15:cachedUniqueName index="39" name="[Columns].[Tables-Columns].[Table].&amp;[Projects]"/>
            <x15:cachedUniqueName index="40" name="[Columns].[Tables-Columns].[Table].&amp;[RankParameterTable]"/>
            <x15:cachedUniqueName index="41" name="[Columns].[Tables-Columns].[Table].&amp;[ReceiptsFromSuppliers]"/>
            <x15:cachedUniqueName index="42" name="[Columns].[Tables-Columns].[Table].&amp;[Regions]"/>
            <x15:cachedUniqueName index="43" name="[Columns].[Tables-Columns].[Table].&amp;[Return]"/>
            <x15:cachedUniqueName index="44" name="[Columns].[Tables-Columns].[Table].&amp;[ReturnedFunds]"/>
            <x15:cachedUniqueName index="45" name="[Columns].[Tables-Columns].[Table].&amp;[Sales]"/>
            <x15:cachedUniqueName index="46" name="[Columns].[Tables-Columns].[Table].&amp;[SalesPersones]"/>
            <x15:cachedUniqueName index="47" name="[Columns].[Tables-Columns].[Table].&amp;[SalesPersonesExtended]"/>
            <x15:cachedUniqueName index="48" name="[Columns].[Tables-Columns].[Table].&amp;[SalesPlan]"/>
            <x15:cachedUniqueName index="49" name="[Columns].[Tables-Columns].[Table].&amp;[Sheet1]"/>
            <x15:cachedUniqueName index="50" name="[Columns].[Tables-Columns].[Table].&amp;[Sheet1 1]"/>
            <x15:cachedUniqueName index="51" name="[Columns].[Tables-Columns].[Table].&amp;[Shop]"/>
            <x15:cachedUniqueName index="52" name="[Columns].[Tables-Columns].[Table].&amp;[Stocks]"/>
            <x15:cachedUniqueName index="53" name="[Columns].[Tables-Columns].[Table].&amp;[Table]"/>
            <x15:cachedUniqueName index="54" name="[Columns].[Tables-Columns].[Table].&amp;[TC_AutoBrands]"/>
            <x15:cachedUniqueName index="55" name="[Columns].[Tables-Columns].[Table].&amp;[TC_AutoModels]"/>
            <x15:cachedUniqueName index="56" name="[Columns].[Tables-Columns].[Table].&amp;[TC_EmployeeCostDetails]"/>
            <x15:cachedUniqueName index="57" name="[Columns].[Tables-Columns].[Table].&amp;[TC_EmployeeCosts]"/>
            <x15:cachedUniqueName index="58" name="[Columns].[Tables-Columns].[Table].&amp;[TC_EmployeeGasolineCosts]"/>
            <x15:cachedUniqueName index="59" name="[Columns].[Tables-Columns].[Table].&amp;[TC_GasolineBalance]"/>
            <x15:cachedUniqueName index="60" name="[Columns].[Tables-Columns].[Table].&amp;[TC_GasolineBalanceOkko]"/>
            <x15:cachedUniqueName index="61" name="[Columns].[Tables-Columns].[Table].&amp;[TC_GasolineBalanceOkkoCards]"/>
            <x15:cachedUniqueName index="62" name="[Columns].[Tables-Columns].[Table].&amp;[TC_GasolineCardsMoving]"/>
            <x15:cachedUniqueName index="63" name="[Columns].[Tables-Columns].[Table].&amp;[TC_GasolineCardsMovingLot]"/>
            <x15:cachedUniqueName index="64" name="[Columns].[Tables-Columns].[Table].&amp;[TC_GasolineInput]"/>
            <x15:cachedUniqueName index="65" name="[Columns].[Tables-Columns].[Table].&amp;[TC_GasolineInputCards]"/>
            <x15:cachedUniqueName index="66" name="[Columns].[Tables-Columns].[Table].&amp;[TC_GasolineInputPrices]"/>
            <x15:cachedUniqueName index="67" name="[Columns].[Tables-Columns].[Table].&amp;[TC_GasolineOutput]"/>
            <x15:cachedUniqueName index="68" name="[Columns].[Tables-Columns].[Table].&amp;[TC_GasolineOutputLot]"/>
            <x15:cachedUniqueName index="69" name="[Columns].[Tables-Columns].[Table].&amp;[TC_GasolineTypes]"/>
            <x15:cachedUniqueName index="70" name="[Columns].[Tables-Columns].[Table].&amp;[TC_GasolineWriteOff]"/>
            <x15:cachedUniqueName index="71" name="[Columns].[Tables-Columns].[Table].&amp;[TC_GasolineWriteOffLot]"/>
            <x15:cachedUniqueName index="72" name="[Columns].[Tables-Columns].[Table].&amp;[TC_HR_Business]"/>
            <x15:cachedUniqueName index="73" name="[Columns].[Tables-Columns].[Table].&amp;[TC_HR_Employee]"/>
            <x15:cachedUniqueName index="74" name="[Columns].[Tables-Columns].[Table].&amp;[TC_HR_Position]"/>
            <x15:cachedUniqueName index="75" name="[Columns].[Tables-Columns].[Table].&amp;[TC_HR_PositionType]"/>
            <x15:cachedUniqueName index="76" name="[Columns].[Tables-Columns].[Table].&amp;[TC_HR_Sheet]"/>
            <x15:cachedUniqueName index="77" name="[Columns].[Tables-Columns].[Table].&amp;[TC_HR_WorkerPositionHistory]"/>
            <x15:cachedUniqueName index="78" name="[Columns].[Tables-Columns].[Table].&amp;[TC_Routes]"/>
            <x15:cachedUniqueName index="79" name="[Columns].[Tables-Columns].[Table].&amp;[TC_TransportCycles]"/>
            <x15:cachedUniqueName index="80" name="[Columns].[Tables-Columns].[Table].&amp;[Territories]"/>
            <x15:cachedUniqueName index="81" name="[Columns].[Tables-Columns].[Table].&amp;[TreeClassificationGood]"/>
            <x15:cachedUniqueName index="82" name="[Columns].[Tables-Columns].[Table].&amp;[TreeL1GoodClass]"/>
            <x15:cachedUniqueName index="83" name="[Columns].[Tables-Columns].[Table].&amp;[TreeL2GoodGroup]"/>
            <x15:cachedUniqueName index="84" name="[Columns].[Tables-Columns].[Table].&amp;[TreeL3GoodCategory]"/>
            <x15:cachedUniqueName index="85" name="[Columns].[Tables-Columns].[Table].&amp;[TreeL4GoodFamaly]"/>
            <x15:cachedUniqueName index="86" name="[Columns].[Tables-Columns].[Table].&amp;[TreeL5GoodKind]"/>
            <x15:cachedUniqueName index="87" name="[Columns].[Tables-Columns].[Table].&amp;[Type_Of_Price]"/>
            <x15:cachedUniqueName index="88" name="[Columns].[Tables-Columns].[Table].&amp;[TypeOfAdress]"/>
            <x15:cachedUniqueName index="89" name="[Columns].[Tables-Columns].[Table].&amp;[WarehouseAllSegments]"/>
            <x15:cachedUniqueName index="90" name="[Columns].[Tables-Columns].[Table].&amp;[Warehouses]"/>
            <x15:cachedUniqueName index="91" name="[Columns].[Tables-Columns].[Table].&amp;[WarehouseSegment]"/>
            <x15:cachedUniqueName index="92" name="[Columns].[Tables-Columns].[Table].&amp;[WeekDayDateOfPayment]"/>
            <x15:cachedUniqueName index="93" name="[Columns].[Tables-Columns].[Table].&amp;[Workers]"/>
            <x15:cachedUniqueName index="94" name="[Columns].[Tables-Columns].[Table].&amp;[ZonaDistr]"/>
            <x15:cachedUniqueName index="95" name="[Columns].[Tables-Columns].[Table].&amp;[Анкета]"/>
            <x15:cachedUniqueName index="96" name="[Columns].[Tables-Columns].[Table].&amp;[вітання]"/>
            <x15:cachedUniqueName index="97" name="[Columns].[Tables-Columns].[Table].&amp;[ГрупиБрендівБертаПлюсЛьвів]"/>
            <x15:cachedUniqueName index="98" name="[Columns].[Tables-Columns].[Table].&amp;[Новини_BU_дляСвітлофора]"/>
            <x15:cachedUniqueName index="99" name="[Columns].[Tables-Columns].[Table].&amp;[ОпераційнеПлануванняFood]"/>
            <x15:cachedUniqueName index="100" name="[Columns].[Tables-Columns].[Table].&amp;[ОпераційнийПлан]"/>
            <x15:cachedUniqueName index="101" name="[Columns].[Tables-Columns].[Table].&amp;[ПланТА]"/>
            <x15:cachedUniqueName index="102" name="[Columns].[Tables-Columns].[Table].&amp;[СВ_фото]"/>
            <x15:cachedUniqueName index="103" name="[Columns].[Tables-Columns].[Table].&amp;[ТА_фото]"/>
            <x15:cachedUniqueName index="104" name="[Columns].[Tables-Columns].[Table].&amp;[ТаблицяПараметрівДеннийЗвіт]"/>
            <x15:cachedUniqueName index="105" name="[Columns].[Tables-Columns].[Table].&amp;[фото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First" refreshedDate="45076.565374768521" createdVersion="3" refreshedVersion="7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Last Refresh]" c="Last Refresh"/>
        <s v="[Measures].[Partitions #]" c="Partitions #"/>
        <s v="[Measures].[Measures #]" c="Measures #"/>
        <s v="[Measures].[Columns #]" c="Columns #"/>
        <s v="[Measures].[Roles #]" c="Roles #"/>
        <s v="[Measures].[Tables #]" c="Tables #"/>
        <s v="[Measures].[Calculation items #]" c="Calculation items #"/>
        <s v="[Measures].[Table Size]" c="Table Size"/>
        <s v="[Measures].[Calculated tables #]" c="Calculated tables #"/>
        <s v="[Measures].[Calculated columns #]" c="Calculated columns #"/>
        <s v="[Measures].[Segments #]" c="Segment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n v="45075.222088773146" in="0">
        <tpls c="1">
          <tpl fld="0" item="0"/>
        </tpls>
      </n>
      <n v="111" in="1">
        <tpls c="1">
          <tpl fld="0" item="1"/>
        </tpls>
      </n>
      <n v="394" in="1">
        <tpls c="1">
          <tpl fld="0" item="2"/>
        </tpls>
      </n>
      <n v="895" in="1">
        <tpls c="1">
          <tpl fld="0" item="3"/>
        </tpls>
      </n>
      <n v="106" in="1">
        <tpls c="1">
          <tpl fld="0" item="4"/>
        </tpls>
      </n>
      <n v="106" in="1">
        <tpls c="1">
          <tpl fld="0" item="5"/>
        </tpls>
      </n>
      <m in="1">
        <tpls c="1">
          <tpl fld="0" item="6"/>
        </tpls>
      </m>
      <n v="8879982083" in="1">
        <tpls c="1">
          <tpl fld="0" item="7"/>
        </tpls>
      </n>
      <n v="6" in="1">
        <tpls c="1">
          <tpl fld="0" item="8"/>
        </tpls>
      </n>
      <n v="57" in="1">
        <tpls c="1">
          <tpl fld="0" item="9"/>
        </tpls>
      </n>
      <n v="145" in="1">
        <tpls c="1">
          <tpl fld="0" item="10"/>
        </tpls>
      </n>
    </entries>
    <queryCache count="12">
      <query mdx="[Measures].[Last Refresh]">
        <tpls c="1">
          <tpl fld="0" item="0"/>
        </tpls>
      </query>
      <query mdx="[Measures].[Partitions #]">
        <tpls c="1">
          <tpl fld="0" item="1"/>
        </tpls>
      </query>
      <query mdx="([Tables].[IsLocalDateTable].[True],[Measures].[Tables #])"/>
      <query mdx="[Measures].[Measures #]">
        <tpls c="1">
          <tpl fld="0" item="2"/>
        </tpls>
      </query>
      <query mdx="[Measures].[Columns #]">
        <tpls c="1">
          <tpl fld="0" item="3"/>
        </tpls>
      </query>
      <query mdx="[Measures].[Roles #]">
        <tpls c="1">
          <tpl fld="0" item="4"/>
        </tpls>
      </query>
      <query mdx="[Measures].[Tables #]">
        <tpls c="1">
          <tpl fld="0" item="5"/>
        </tpls>
      </query>
      <query mdx="[Measures].[Calculation items #]">
        <tpls c="1">
          <tpl fld="0" item="6"/>
        </tpls>
      </query>
      <query mdx="[Measures].[Table Size]">
        <tpls c="1">
          <tpl fld="0" item="7"/>
        </tpls>
      </query>
      <query mdx="[Measures].[Calculated tables #]">
        <tpls c="1">
          <tpl fld="0" item="8"/>
        </tpls>
      </query>
      <query mdx="[Measures].[Calculated columns #]">
        <tpls c="1">
          <tpl fld="0" item="9"/>
        </tpls>
      </query>
      <query mdx="[Measures].[Segments #]">
        <tpls c="1">
          <tpl fld="0" item="10"/>
        </tpls>
      </query>
    </queryCache>
    <serverFormats count="2">
      <serverFormat format="yyyy-MM-dd HH:mm:ss"/>
      <serverFormat format="#,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34" applyNumberFormats="0" applyBorderFormats="0" applyFontFormats="0" applyPatternFormats="0" applyAlignmentFormats="0" applyWidthHeightFormats="1" dataCaption="Values" tag="a1f8c80b-5057-4faf-b817-6f51ece89370" updatedVersion="7" minRefreshableVersion="3" useAutoFormatting="1" itemPrintTitles="1" createdVersion="5" indent="0" outline="1" outlineData="1" multipleFieldFilters="0">
  <location ref="A3:W110" firstHeaderRow="0" firstDataRow="1" firstDataCol="1" rowPageCount="1" colPageCount="1"/>
  <pivotFields count="25">
    <pivotField axis="axisRow" allDrilled="1" showAll="0" dataSourceSort="1">
      <items count="107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c="1" x="99"/>
        <item c="1" x="100"/>
        <item c="1" x="101"/>
        <item c="1" x="102"/>
        <item c="1" x="103"/>
        <item c="1" x="104"/>
        <item c="1" x="105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31" applyNumberFormats="0" applyBorderFormats="0" applyFontFormats="0" applyPatternFormats="0" applyAlignmentFormats="0" applyWidthHeightFormats="1" dataCaption="Values" tag="f434f23a-15c3-483d-b9c1-0eeaa2fc2dc1" updatedVersion="7" minRefreshableVersion="3" useAutoFormatting="1" itemPrintTitles="1" createdVersion="5" indent="0" outline="1" outlineData="1" multipleFieldFilters="0">
  <location ref="A3:O793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7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790">
    <i>
      <x v="386"/>
    </i>
    <i>
      <x v="195"/>
    </i>
    <i>
      <x v="388"/>
    </i>
    <i>
      <x v="197"/>
    </i>
    <i>
      <x v="92"/>
    </i>
    <i>
      <x v="90"/>
    </i>
    <i>
      <x v="389"/>
    </i>
    <i>
      <x v="201"/>
    </i>
    <i>
      <x v="198"/>
    </i>
    <i>
      <x v="383"/>
    </i>
    <i>
      <x v="395"/>
    </i>
    <i>
      <x v="83"/>
    </i>
    <i>
      <x v="377"/>
    </i>
    <i>
      <x v="82"/>
    </i>
    <i>
      <x v="384"/>
    </i>
    <i>
      <x v="454"/>
    </i>
    <i>
      <x v="84"/>
    </i>
    <i>
      <x v="192"/>
    </i>
    <i>
      <x v="400"/>
    </i>
    <i>
      <x v="194"/>
    </i>
    <i>
      <x v="463"/>
    </i>
    <i>
      <x v="407"/>
    </i>
    <i>
      <x v="398"/>
    </i>
    <i>
      <x v="385"/>
    </i>
    <i>
      <x v="85"/>
    </i>
    <i>
      <x v="86"/>
    </i>
    <i>
      <x v="387"/>
    </i>
    <i>
      <x v="196"/>
    </i>
    <i>
      <x v="396"/>
    </i>
    <i>
      <x v="380"/>
    </i>
    <i>
      <x v="456"/>
    </i>
    <i>
      <x v="96"/>
    </i>
    <i>
      <x v="399"/>
    </i>
    <i>
      <x v="91"/>
    </i>
    <i>
      <x v="458"/>
    </i>
    <i>
      <x v="372"/>
    </i>
    <i>
      <x v="378"/>
    </i>
    <i>
      <x v="199"/>
    </i>
    <i>
      <x v="97"/>
    </i>
    <i>
      <x v="379"/>
    </i>
    <i>
      <x v="455"/>
    </i>
    <i>
      <x v="406"/>
    </i>
    <i>
      <x v="204"/>
    </i>
    <i>
      <x v="460"/>
    </i>
    <i>
      <x v="262"/>
    </i>
    <i>
      <x v="87"/>
    </i>
    <i>
      <x v="403"/>
    </i>
    <i>
      <x v="390"/>
    </i>
    <i>
      <x v="264"/>
    </i>
    <i>
      <x v="408"/>
    </i>
    <i>
      <x v="203"/>
    </i>
    <i>
      <x v="376"/>
    </i>
    <i>
      <x v="106"/>
    </i>
    <i>
      <x v="401"/>
    </i>
    <i>
      <x v="492"/>
    </i>
    <i>
      <x v="495"/>
    </i>
    <i>
      <x v="99"/>
    </i>
    <i>
      <x v="103"/>
    </i>
    <i>
      <x v="381"/>
    </i>
    <i>
      <x v="459"/>
    </i>
    <i>
      <x v="503"/>
    </i>
    <i>
      <x v="4"/>
    </i>
    <i>
      <x v="402"/>
    </i>
    <i>
      <x v="467"/>
    </i>
    <i>
      <x v="370"/>
    </i>
    <i>
      <x v="71"/>
    </i>
    <i>
      <x v="393"/>
    </i>
    <i>
      <x v="228"/>
    </i>
    <i>
      <x v="371"/>
    </i>
    <i>
      <x v="397"/>
    </i>
    <i>
      <x v="489"/>
    </i>
    <i>
      <x v="94"/>
    </i>
    <i>
      <x v="359"/>
    </i>
    <i>
      <x v="225"/>
    </i>
    <i>
      <x v="278"/>
    </i>
    <i>
      <x v="404"/>
    </i>
    <i>
      <x v="510"/>
    </i>
    <i>
      <x v="469"/>
    </i>
    <i>
      <x v="345"/>
    </i>
    <i>
      <x v="277"/>
    </i>
    <i>
      <x v="75"/>
    </i>
    <i>
      <x v="346"/>
    </i>
    <i>
      <x v="591"/>
    </i>
    <i>
      <x v="530"/>
    </i>
    <i>
      <x v="226"/>
    </i>
    <i>
      <x v="224"/>
    </i>
    <i>
      <x v="498"/>
    </i>
    <i>
      <x v="353"/>
    </i>
    <i>
      <x v="392"/>
    </i>
    <i>
      <x v="101"/>
    </i>
    <i>
      <x v="104"/>
    </i>
    <i>
      <x v="265"/>
    </i>
    <i>
      <x v="53"/>
    </i>
    <i>
      <x v="219"/>
    </i>
    <i>
      <x v="3"/>
    </i>
    <i>
      <x v="354"/>
    </i>
    <i>
      <x v="491"/>
    </i>
    <i>
      <x v="227"/>
    </i>
    <i>
      <x v="347"/>
    </i>
    <i>
      <x v="466"/>
    </i>
    <i>
      <x v="497"/>
    </i>
    <i>
      <x v="108"/>
    </i>
    <i>
      <x v="291"/>
    </i>
    <i>
      <x v="296"/>
    </i>
    <i>
      <x v="200"/>
    </i>
    <i>
      <x v="349"/>
    </i>
    <i>
      <x v="355"/>
    </i>
    <i>
      <x v="481"/>
    </i>
    <i>
      <x v="305"/>
    </i>
    <i>
      <x v="205"/>
    </i>
    <i>
      <x v="394"/>
    </i>
    <i>
      <x v="391"/>
    </i>
    <i>
      <x v="185"/>
    </i>
    <i>
      <x v="600"/>
    </i>
    <i>
      <x v="597"/>
    </i>
    <i>
      <x v="516"/>
    </i>
    <i>
      <x v="654"/>
    </i>
    <i>
      <x v="72"/>
    </i>
    <i>
      <x v="529"/>
    </i>
    <i>
      <x v="652"/>
    </i>
    <i>
      <x v="528"/>
    </i>
    <i>
      <x v="356"/>
    </i>
    <i>
      <x v="514"/>
    </i>
    <i>
      <x v="216"/>
    </i>
    <i>
      <x v="214"/>
    </i>
    <i>
      <x v="649"/>
    </i>
    <i>
      <x v="522"/>
    </i>
    <i>
      <x v="625"/>
    </i>
    <i>
      <x v="494"/>
    </i>
    <i>
      <x v="462"/>
    </i>
    <i>
      <x v="468"/>
    </i>
    <i>
      <x v="105"/>
    </i>
    <i>
      <x v="153"/>
    </i>
    <i>
      <x v="286"/>
    </i>
    <i>
      <x v="344"/>
    </i>
    <i>
      <x v="304"/>
    </i>
    <i>
      <x v="341"/>
    </i>
    <i>
      <x v="348"/>
    </i>
    <i>
      <x v="551"/>
    </i>
    <i>
      <x v="731"/>
    </i>
    <i>
      <x v="659"/>
    </i>
    <i>
      <x v="249"/>
    </i>
    <i>
      <x v="515"/>
    </i>
    <i>
      <x v="656"/>
    </i>
    <i>
      <x v="627"/>
    </i>
    <i>
      <x v="100"/>
    </i>
    <i>
      <x v="475"/>
    </i>
    <i>
      <x v="527"/>
    </i>
    <i>
      <x v="635"/>
    </i>
    <i>
      <x v="632"/>
    </i>
    <i>
      <x v="496"/>
    </i>
    <i>
      <x v="98"/>
    </i>
    <i>
      <x v="511"/>
    </i>
    <i>
      <x v="493"/>
    </i>
    <i>
      <x v="193"/>
    </i>
    <i>
      <x v="499"/>
    </i>
    <i>
      <x v="61"/>
    </i>
    <i>
      <x v="154"/>
    </i>
    <i>
      <x v="521"/>
    </i>
    <i>
      <x v="727"/>
    </i>
    <i>
      <x v="628"/>
    </i>
    <i>
      <x v="721"/>
    </i>
    <i>
      <x v="724"/>
    </i>
    <i>
      <x v="653"/>
    </i>
    <i>
      <x v="524"/>
    </i>
    <i>
      <x v="636"/>
    </i>
    <i>
      <x v="405"/>
    </i>
    <i>
      <x v="51"/>
    </i>
    <i>
      <x v="142"/>
    </i>
    <i>
      <x v="603"/>
    </i>
    <i>
      <x v="663"/>
    </i>
    <i>
      <x v="88"/>
    </i>
    <i>
      <x v="482"/>
    </i>
    <i>
      <x v="263"/>
    </i>
    <i>
      <x v="756"/>
    </i>
    <i>
      <x v="501"/>
    </i>
    <i>
      <x v="513"/>
    </i>
    <i>
      <x v="502"/>
    </i>
    <i>
      <x v="526"/>
    </i>
    <i>
      <x v="54"/>
    </i>
    <i>
      <x v="520"/>
    </i>
    <i>
      <x v="664"/>
    </i>
    <i>
      <x v="472"/>
    </i>
    <i>
      <x v="155"/>
    </i>
    <i>
      <x v="410"/>
    </i>
    <i>
      <x v="548"/>
    </i>
    <i>
      <x v="464"/>
    </i>
    <i>
      <x v="156"/>
    </i>
    <i>
      <x v="93"/>
    </i>
    <i>
      <x v="152"/>
    </i>
    <i>
      <x v="626"/>
    </i>
    <i>
      <x v="483"/>
    </i>
    <i>
      <x v="202"/>
    </i>
    <i>
      <x v="281"/>
    </i>
    <i>
      <x v="258"/>
    </i>
    <i>
      <x v="259"/>
    </i>
    <i>
      <x v="418"/>
    </i>
    <i>
      <x v="461"/>
    </i>
    <i>
      <x v="110"/>
    </i>
    <i>
      <x v="519"/>
    </i>
    <i>
      <x v="409"/>
    </i>
    <i>
      <x v="6"/>
    </i>
    <i>
      <x v="545"/>
    </i>
    <i>
      <x v="602"/>
    </i>
    <i>
      <x v="373"/>
    </i>
    <i>
      <x v="680"/>
    </i>
    <i>
      <x v="682"/>
    </i>
    <i>
      <x v="282"/>
    </i>
    <i>
      <x v="187"/>
    </i>
    <i>
      <x v="180"/>
    </i>
    <i>
      <x v="89"/>
    </i>
    <i>
      <x v="531"/>
    </i>
    <i>
      <x v="178"/>
    </i>
    <i>
      <x v="710"/>
    </i>
    <i>
      <x v="412"/>
    </i>
    <i>
      <x v="413"/>
    </i>
    <i>
      <x v="299"/>
    </i>
    <i>
      <x v="125"/>
    </i>
    <i>
      <x v="319"/>
    </i>
    <i>
      <x v="433"/>
    </i>
    <i>
      <x v="230"/>
    </i>
    <i>
      <x v="592"/>
    </i>
    <i>
      <x v="476"/>
    </i>
    <i>
      <x v="231"/>
    </i>
    <i>
      <x v="647"/>
    </i>
    <i>
      <x v="666"/>
    </i>
    <i>
      <x v="697"/>
    </i>
    <i>
      <x v="736"/>
    </i>
    <i>
      <x v="709"/>
    </i>
    <i>
      <x v="480"/>
    </i>
    <i>
      <x v="730"/>
    </i>
    <i>
      <x v="593"/>
    </i>
    <i>
      <x v="546"/>
    </i>
    <i>
      <x v="538"/>
    </i>
    <i>
      <x v="565"/>
    </i>
    <i>
      <x v="655"/>
    </i>
    <i>
      <x v="326"/>
    </i>
    <i>
      <x v="601"/>
    </i>
    <i>
      <x v="300"/>
    </i>
    <i>
      <x v="683"/>
    </i>
    <i>
      <x v="363"/>
    </i>
    <i>
      <x v="582"/>
    </i>
    <i>
      <x v="594"/>
    </i>
    <i>
      <x v="217"/>
    </i>
    <i>
      <x v="218"/>
    </i>
    <i>
      <x v="590"/>
    </i>
    <i>
      <x v="638"/>
    </i>
    <i>
      <x v="327"/>
    </i>
    <i>
      <x v="595"/>
    </i>
    <i>
      <x v="335"/>
    </i>
    <i>
      <x v="477"/>
    </i>
    <i>
      <x v="215"/>
    </i>
    <i>
      <x v="598"/>
    </i>
    <i>
      <x v="301"/>
    </i>
    <i>
      <x v="320"/>
    </i>
    <i>
      <x v="650"/>
    </i>
    <i>
      <x v="629"/>
    </i>
    <i>
      <x v="535"/>
    </i>
    <i>
      <x v="361"/>
    </i>
    <i>
      <x v="336"/>
    </i>
    <i>
      <x v="358"/>
    </i>
    <i>
      <x v="308"/>
    </i>
    <i>
      <x v="232"/>
    </i>
    <i>
      <x v="309"/>
    </i>
    <i>
      <x v="646"/>
    </i>
    <i>
      <x v="547"/>
    </i>
    <i>
      <x v="208"/>
    </i>
    <i>
      <x v="661"/>
    </i>
    <i>
      <x v="696"/>
    </i>
    <i>
      <x v="630"/>
    </i>
    <i>
      <x v="553"/>
    </i>
    <i>
      <x v="362"/>
    </i>
    <i>
      <x v="533"/>
    </i>
    <i>
      <x v="471"/>
    </i>
    <i>
      <x v="578"/>
    </i>
    <i>
      <x v="338"/>
    </i>
    <i>
      <x v="566"/>
    </i>
    <i>
      <x v="209"/>
    </i>
    <i>
      <x v="478"/>
    </i>
    <i>
      <x v="560"/>
    </i>
    <i>
      <x v="657"/>
    </i>
    <i>
      <x v="518"/>
    </i>
    <i>
      <x v="295"/>
    </i>
    <i>
      <x v="517"/>
    </i>
    <i>
      <x v="311"/>
    </i>
    <i>
      <x v="69"/>
    </i>
    <i>
      <x v="211"/>
    </i>
    <i>
      <x v="294"/>
    </i>
    <i>
      <x v="298"/>
    </i>
    <i>
      <x v="275"/>
    </i>
    <i>
      <x v="599"/>
    </i>
    <i>
      <x v="579"/>
    </i>
    <i>
      <x v="276"/>
    </i>
    <i>
      <x v="694"/>
    </i>
    <i>
      <x v="76"/>
    </i>
    <i>
      <x v="474"/>
    </i>
    <i>
      <x v="534"/>
    </i>
    <i>
      <x v="555"/>
    </i>
    <i>
      <x v="302"/>
    </i>
    <i>
      <x v="109"/>
    </i>
    <i>
      <x v="342"/>
    </i>
    <i>
      <x v="641"/>
    </i>
    <i>
      <x v="343"/>
    </i>
    <i>
      <x v="785"/>
    </i>
    <i>
      <x v="247"/>
    </i>
    <i>
      <x v="240"/>
    </i>
    <i>
      <x v="642"/>
    </i>
    <i>
      <x v="45"/>
    </i>
    <i>
      <x v="507"/>
    </i>
    <i>
      <x v="554"/>
    </i>
    <i>
      <x v="280"/>
    </i>
    <i>
      <x v="46"/>
    </i>
    <i>
      <x v="28"/>
    </i>
    <i>
      <x v="334"/>
    </i>
    <i>
      <x v="446"/>
    </i>
    <i>
      <x v="438"/>
    </i>
    <i>
      <x v="583"/>
    </i>
    <i>
      <x v="107"/>
    </i>
    <i>
      <x v="159"/>
    </i>
    <i>
      <x v="171"/>
    </i>
    <i>
      <x v="279"/>
    </i>
    <i>
      <x v="316"/>
    </i>
    <i>
      <x v="784"/>
    </i>
    <i>
      <x v="317"/>
    </i>
    <i>
      <x v="488"/>
    </i>
    <i>
      <x v="307"/>
    </i>
    <i>
      <x v="411"/>
    </i>
    <i>
      <x v="679"/>
    </i>
    <i>
      <x v="207"/>
    </i>
    <i>
      <x v="430"/>
    </i>
    <i>
      <x v="754"/>
    </i>
    <i>
      <x v="747"/>
    </i>
    <i>
      <x v="419"/>
    </i>
    <i>
      <x v="699"/>
    </i>
    <i>
      <x v="310"/>
    </i>
    <i>
      <x v="767"/>
    </i>
    <i>
      <x v="457"/>
    </i>
    <i>
      <x v="165"/>
    </i>
    <i>
      <x v="158"/>
    </i>
    <i>
      <x v="490"/>
    </i>
    <i>
      <x v="693"/>
    </i>
    <i>
      <x v="32"/>
    </i>
    <i>
      <x v="705"/>
    </i>
    <i>
      <x v="157"/>
    </i>
    <i>
      <x v="698"/>
    </i>
    <i>
      <x v="690"/>
    </i>
    <i>
      <x v="544"/>
    </i>
    <i>
      <x v="645"/>
    </i>
    <i>
      <x v="541"/>
    </i>
    <i>
      <x v="746"/>
    </i>
    <i>
      <x v="303"/>
    </i>
    <i>
      <x v="703"/>
    </i>
    <i>
      <x v="257"/>
    </i>
    <i>
      <x v="783"/>
    </i>
    <i>
      <x v="422"/>
    </i>
    <i>
      <x v="439"/>
    </i>
    <i>
      <x v="143"/>
    </i>
    <i>
      <x v="251"/>
    </i>
    <i>
      <x v="242"/>
    </i>
    <i>
      <x v="357"/>
    </i>
    <i>
      <x v="47"/>
    </i>
    <i>
      <x v="440"/>
    </i>
    <i>
      <x v="451"/>
    </i>
    <i>
      <x v="175"/>
    </i>
    <i>
      <x v="252"/>
    </i>
    <i>
      <x v="170"/>
    </i>
    <i>
      <x v="470"/>
    </i>
    <i>
      <x v="704"/>
    </i>
    <i>
      <x v="248"/>
    </i>
    <i>
      <x v="725"/>
    </i>
    <i>
      <x v="781"/>
    </i>
    <i>
      <x v="190"/>
    </i>
    <i>
      <x v="431"/>
    </i>
    <i>
      <x v="188"/>
    </i>
    <i>
      <x v="136"/>
    </i>
    <i>
      <x v="174"/>
    </i>
    <i>
      <x v="77"/>
    </i>
    <i>
      <x v="473"/>
    </i>
    <i>
      <x v="164"/>
    </i>
    <i>
      <x v="145"/>
    </i>
    <i>
      <x v="95"/>
    </i>
    <i>
      <x v="350"/>
    </i>
    <i>
      <x v="764"/>
    </i>
    <i>
      <x v="434"/>
    </i>
    <i>
      <x v="111"/>
    </i>
    <i>
      <x v="292"/>
    </i>
    <i>
      <x v="702"/>
    </i>
    <i>
      <x v="322"/>
    </i>
    <i>
      <x v="759"/>
    </i>
    <i>
      <x v="163"/>
    </i>
    <i>
      <x v="337"/>
    </i>
    <i>
      <x v="102"/>
    </i>
    <i>
      <x v="221"/>
    </i>
    <i>
      <x v="141"/>
    </i>
    <i>
      <x v="718"/>
    </i>
    <i>
      <x v="726"/>
    </i>
    <i>
      <x v="761"/>
    </i>
    <i>
      <x v="719"/>
    </i>
    <i>
      <x v="782"/>
    </i>
    <i>
      <x v="122"/>
    </i>
    <i>
      <x v="720"/>
    </i>
    <i>
      <x v="351"/>
    </i>
    <i>
      <x v="123"/>
    </i>
    <i>
      <x v="210"/>
    </i>
    <i>
      <x v="283"/>
    </i>
    <i>
      <x v="16"/>
    </i>
    <i>
      <x v="729"/>
    </i>
    <i>
      <x v="722"/>
    </i>
    <i>
      <x v="437"/>
    </i>
    <i>
      <x v="50"/>
    </i>
    <i>
      <x v="144"/>
    </i>
    <i>
      <x v="485"/>
    </i>
    <i>
      <x v="293"/>
    </i>
    <i>
      <x v="229"/>
    </i>
    <i>
      <x v="758"/>
    </i>
    <i>
      <x v="688"/>
    </i>
    <i>
      <x v="749"/>
    </i>
    <i>
      <x v="584"/>
    </i>
    <i>
      <x v="112"/>
    </i>
    <i>
      <x v="41"/>
    </i>
    <i>
      <x v="137"/>
    </i>
    <i>
      <x v="117"/>
    </i>
    <i>
      <x v="421"/>
    </i>
    <i>
      <x v="270"/>
    </i>
    <i>
      <x v="707"/>
    </i>
    <i>
      <x v="151"/>
    </i>
    <i>
      <x v="206"/>
    </i>
    <i>
      <x v="285"/>
    </i>
    <i>
      <x v="222"/>
    </i>
    <i>
      <x v="260"/>
    </i>
    <i>
      <x v="780"/>
    </i>
    <i>
      <x v="728"/>
    </i>
    <i>
      <x v="315"/>
    </i>
    <i>
      <x v="717"/>
    </i>
    <i>
      <x v="714"/>
    </i>
    <i>
      <x v="420"/>
    </i>
    <i>
      <x v="78"/>
    </i>
    <i>
      <x v="181"/>
    </i>
    <i>
      <x v="735"/>
    </i>
    <i>
      <x v="23"/>
    </i>
    <i>
      <x v="738"/>
    </i>
    <i>
      <x v="788"/>
    </i>
    <i>
      <x v="120"/>
    </i>
    <i>
      <x v="706"/>
    </i>
    <i>
      <x v="150"/>
    </i>
    <i>
      <x v="674"/>
    </i>
    <i>
      <x v="352"/>
    </i>
    <i>
      <x v="18"/>
    </i>
    <i>
      <x v="55"/>
    </i>
    <i>
      <x v="256"/>
    </i>
    <i>
      <x v="675"/>
    </i>
    <i>
      <x v="313"/>
    </i>
    <i>
      <x v="118"/>
    </i>
    <i>
      <x v="713"/>
    </i>
    <i>
      <x v="740"/>
    </i>
    <i>
      <x v="375"/>
    </i>
    <i>
      <x v="777"/>
    </i>
    <i>
      <x v="147"/>
    </i>
    <i>
      <x v="765"/>
    </i>
    <i>
      <x v="711"/>
    </i>
    <i>
      <x v="700"/>
    </i>
    <i>
      <x v="149"/>
    </i>
    <i>
      <x v="360"/>
    </i>
    <i>
      <x v="173"/>
    </i>
    <i>
      <x v="708"/>
    </i>
    <i>
      <x v="234"/>
    </i>
    <i>
      <x v="223"/>
    </i>
    <i>
      <x v="284"/>
    </i>
    <i>
      <x v="287"/>
    </i>
    <i>
      <x v="128"/>
    </i>
    <i>
      <x v="148"/>
    </i>
    <i>
      <x v="182"/>
    </i>
    <i>
      <x v="423"/>
    </i>
    <i>
      <x v="676"/>
    </i>
    <i>
      <x v="364"/>
    </i>
    <i>
      <x v="751"/>
    </i>
    <i>
      <x v="241"/>
    </i>
    <i>
      <x v="776"/>
    </i>
    <i>
      <x v="7"/>
    </i>
    <i>
      <x v="254"/>
    </i>
    <i>
      <x v="424"/>
    </i>
    <i>
      <x v="79"/>
    </i>
    <i>
      <x v="744"/>
    </i>
    <i>
      <x v="753"/>
    </i>
    <i>
      <x v="436"/>
    </i>
    <i>
      <x v="253"/>
    </i>
    <i>
      <x v="233"/>
    </i>
    <i>
      <x v="49"/>
    </i>
    <i>
      <x v="244"/>
    </i>
    <i>
      <x v="272"/>
    </i>
    <i>
      <x v="748"/>
    </i>
    <i>
      <x v="685"/>
    </i>
    <i>
      <x v="220"/>
    </i>
    <i>
      <x v="330"/>
    </i>
    <i>
      <x v="250"/>
    </i>
    <i>
      <x v="73"/>
    </i>
    <i>
      <x v="623"/>
    </i>
    <i>
      <x v="742"/>
    </i>
    <i>
      <x v="763"/>
    </i>
    <i>
      <x v="246"/>
    </i>
    <i>
      <x v="331"/>
    </i>
    <i>
      <x v="432"/>
    </i>
    <i>
      <x v="435"/>
    </i>
    <i>
      <x v="48"/>
    </i>
    <i>
      <x v="172"/>
    </i>
    <i>
      <x v="716"/>
    </i>
    <i>
      <x v="62"/>
    </i>
    <i>
      <x v="59"/>
    </i>
    <i>
      <x v="274"/>
    </i>
    <i>
      <x v="60"/>
    </i>
    <i>
      <x v="712"/>
    </i>
    <i>
      <x v="673"/>
    </i>
    <i>
      <x v="321"/>
    </i>
    <i>
      <x v="786"/>
    </i>
    <i>
      <x v="773"/>
    </i>
    <i>
      <x v="146"/>
    </i>
    <i>
      <x v="701"/>
    </i>
    <i>
      <x v="261"/>
    </i>
    <i>
      <x v="64"/>
    </i>
    <i>
      <x v="757"/>
    </i>
    <i>
      <x v="768"/>
    </i>
    <i>
      <x v="236"/>
    </i>
    <i>
      <x v="238"/>
    </i>
    <i>
      <x v="737"/>
    </i>
    <i>
      <x v="429"/>
    </i>
    <i>
      <x v="750"/>
    </i>
    <i>
      <x v="369"/>
    </i>
    <i>
      <x v="134"/>
    </i>
    <i>
      <x v="243"/>
    </i>
    <i>
      <x v="787"/>
    </i>
    <i>
      <x v="65"/>
    </i>
    <i>
      <x v="312"/>
    </i>
    <i>
      <x v="741"/>
    </i>
    <i>
      <x v="314"/>
    </i>
    <i>
      <x v="189"/>
    </i>
    <i>
      <x v="135"/>
    </i>
    <i>
      <x v="752"/>
    </i>
    <i>
      <x v="56"/>
    </i>
    <i>
      <x v="245"/>
    </i>
    <i>
      <x v="734"/>
    </i>
    <i>
      <x v="24"/>
    </i>
    <i>
      <x v="779"/>
    </i>
    <i>
      <x v="58"/>
    </i>
    <i>
      <x v="606"/>
    </i>
    <i>
      <x v="762"/>
    </i>
    <i>
      <x v="367"/>
    </i>
    <i>
      <x v="80"/>
    </i>
    <i>
      <x v="425"/>
    </i>
    <i>
      <x v="290"/>
    </i>
    <i>
      <x v="770"/>
    </i>
    <i>
      <x v="415"/>
    </i>
    <i>
      <x v="329"/>
    </i>
    <i>
      <x v="81"/>
    </i>
    <i>
      <x v="732"/>
    </i>
    <i>
      <x v="289"/>
    </i>
    <i>
      <x v="119"/>
    </i>
    <i>
      <x v="266"/>
    </i>
    <i>
      <x v="417"/>
    </i>
    <i>
      <x v="426"/>
    </i>
    <i>
      <x v="297"/>
    </i>
    <i>
      <x v="160"/>
    </i>
    <i>
      <x v="212"/>
    </i>
    <i>
      <x v="414"/>
    </i>
    <i>
      <x v="161"/>
    </i>
    <i>
      <x v="427"/>
    </i>
    <i>
      <x/>
    </i>
    <i>
      <x v="191"/>
    </i>
    <i>
      <x v="328"/>
    </i>
    <i>
      <x v="306"/>
    </i>
    <i>
      <x v="416"/>
    </i>
    <i>
      <x v="25"/>
    </i>
    <i>
      <x v="374"/>
    </i>
    <i>
      <x v="428"/>
    </i>
    <i>
      <x v="332"/>
    </i>
    <i>
      <x v="133"/>
    </i>
    <i>
      <x v="769"/>
    </i>
    <i>
      <x v="30"/>
    </i>
    <i>
      <x v="733"/>
    </i>
    <i>
      <x v="778"/>
    </i>
    <i>
      <x v="771"/>
    </i>
    <i>
      <x v="368"/>
    </i>
    <i>
      <x v="271"/>
    </i>
    <i>
      <x v="31"/>
    </i>
    <i>
      <x v="14"/>
    </i>
    <i>
      <x v="34"/>
    </i>
    <i>
      <x v="13"/>
    </i>
    <i>
      <x v="772"/>
    </i>
    <i>
      <x v="339"/>
    </i>
    <i>
      <x v="340"/>
    </i>
    <i>
      <x v="213"/>
    </i>
    <i>
      <x v="465"/>
    </i>
    <i>
      <x v="479"/>
    </i>
    <i>
      <x v="288"/>
    </i>
    <i>
      <x v="186"/>
    </i>
    <i>
      <x v="74"/>
    </i>
    <i>
      <x v="543"/>
    </i>
    <i>
      <x v="179"/>
    </i>
    <i>
      <x v="640"/>
    </i>
    <i>
      <x v="766"/>
    </i>
    <i>
      <x v="637"/>
    </i>
    <i>
      <x v="577"/>
    </i>
    <i>
      <x v="44"/>
    </i>
    <i>
      <x v="324"/>
    </i>
    <i>
      <x v="569"/>
    </i>
    <i>
      <x v="662"/>
    </i>
    <i>
      <x v="318"/>
    </i>
    <i>
      <x v="580"/>
    </i>
    <i>
      <x v="658"/>
    </i>
    <i>
      <x v="52"/>
    </i>
    <i>
      <x v="130"/>
    </i>
    <i>
      <x v="114"/>
    </i>
    <i>
      <x v="139"/>
    </i>
    <i>
      <x v="140"/>
    </i>
    <i>
      <x v="500"/>
    </i>
    <i>
      <x v="532"/>
    </i>
    <i>
      <x v="568"/>
    </i>
    <i>
      <x v="68"/>
    </i>
    <i>
      <x v="567"/>
    </i>
    <i>
      <x v="70"/>
    </i>
    <i>
      <x v="523"/>
    </i>
    <i>
      <x v="39"/>
    </i>
    <i>
      <x v="255"/>
    </i>
    <i>
      <x v="677"/>
    </i>
    <i>
      <x v="755"/>
    </i>
    <i>
      <x v="116"/>
    </i>
    <i>
      <x v="325"/>
    </i>
    <i>
      <x v="695"/>
    </i>
    <i>
      <x v="508"/>
    </i>
    <i>
      <x v="127"/>
    </i>
    <i>
      <x v="689"/>
    </i>
    <i>
      <x v="536"/>
    </i>
    <i>
      <x v="38"/>
    </i>
    <i>
      <x v="10"/>
    </i>
    <i>
      <x v="113"/>
    </i>
    <i>
      <x v="557"/>
    </i>
    <i>
      <x v="323"/>
    </i>
    <i>
      <x v="558"/>
    </i>
    <i>
      <x v="575"/>
    </i>
    <i>
      <x v="573"/>
    </i>
    <i>
      <x v="572"/>
    </i>
    <i>
      <x v="648"/>
    </i>
    <i>
      <x v="562"/>
    </i>
    <i>
      <x v="576"/>
    </i>
    <i>
      <x v="634"/>
    </i>
    <i>
      <x v="12"/>
    </i>
    <i>
      <x v="723"/>
    </i>
    <i>
      <x v="124"/>
    </i>
    <i>
      <x v="5"/>
    </i>
    <i>
      <x v="651"/>
    </i>
    <i>
      <x v="115"/>
    </i>
    <i>
      <x v="585"/>
    </i>
    <i>
      <x v="542"/>
    </i>
    <i>
      <x v="564"/>
    </i>
    <i>
      <x v="177"/>
    </i>
    <i>
      <x v="574"/>
    </i>
    <i>
      <x v="132"/>
    </i>
    <i>
      <x v="633"/>
    </i>
    <i>
      <x v="487"/>
    </i>
    <i>
      <x v="631"/>
    </i>
    <i>
      <x v="167"/>
    </i>
    <i>
      <x v="681"/>
    </i>
    <i>
      <x v="665"/>
    </i>
    <i>
      <x v="11"/>
    </i>
    <i>
      <x v="40"/>
    </i>
    <i>
      <x v="504"/>
    </i>
    <i>
      <x v="760"/>
    </i>
    <i>
      <x v="687"/>
    </i>
    <i>
      <x v="183"/>
    </i>
    <i>
      <x v="176"/>
    </i>
    <i>
      <x v="660"/>
    </i>
    <i>
      <x v="184"/>
    </i>
    <i>
      <x v="366"/>
    </i>
    <i>
      <x v="162"/>
    </i>
    <i>
      <x v="559"/>
    </i>
    <i>
      <x v="550"/>
    </i>
    <i>
      <x v="549"/>
    </i>
    <i>
      <x v="166"/>
    </i>
    <i>
      <x v="596"/>
    </i>
    <i>
      <x v="453"/>
    </i>
    <i>
      <x v="525"/>
    </i>
    <i>
      <x v="442"/>
    </i>
    <i>
      <x v="26"/>
    </i>
    <i>
      <x v="445"/>
    </i>
    <i>
      <x v="556"/>
    </i>
    <i>
      <x v="643"/>
    </i>
    <i>
      <x v="588"/>
    </i>
    <i>
      <x v="267"/>
    </i>
    <i>
      <x v="512"/>
    </i>
    <i>
      <x v="138"/>
    </i>
    <i>
      <x v="644"/>
    </i>
    <i>
      <x v="505"/>
    </i>
    <i>
      <x v="131"/>
    </i>
    <i>
      <x v="670"/>
    </i>
    <i>
      <x v="622"/>
    </i>
    <i>
      <x v="715"/>
    </i>
    <i>
      <x v="382"/>
    </i>
    <i>
      <x v="537"/>
    </i>
    <i>
      <x v="743"/>
    </i>
    <i>
      <x v="561"/>
    </i>
    <i>
      <x v="8"/>
    </i>
    <i>
      <x v="443"/>
    </i>
    <i>
      <x v="449"/>
    </i>
    <i>
      <x v="581"/>
    </i>
    <i>
      <x v="605"/>
    </i>
    <i>
      <x v="126"/>
    </i>
    <i>
      <x v="121"/>
    </i>
    <i>
      <x v="33"/>
    </i>
    <i>
      <x v="20"/>
    </i>
    <i>
      <x v="540"/>
    </i>
    <i>
      <x v="678"/>
    </i>
    <i>
      <x v="684"/>
    </i>
    <i>
      <x v="552"/>
    </i>
    <i>
      <x v="450"/>
    </i>
    <i>
      <x v="539"/>
    </i>
    <i>
      <x v="639"/>
    </i>
    <i>
      <x v="624"/>
    </i>
    <i>
      <x v="444"/>
    </i>
    <i>
      <x v="441"/>
    </i>
    <i>
      <x v="129"/>
    </i>
    <i>
      <x v="506"/>
    </i>
    <i>
      <x v="509"/>
    </i>
    <i>
      <x v="448"/>
    </i>
    <i>
      <x v="667"/>
    </i>
    <i>
      <x v="168"/>
    </i>
    <i>
      <x v="27"/>
    </i>
    <i>
      <x v="589"/>
    </i>
    <i>
      <x v="35"/>
    </i>
    <i>
      <x v="22"/>
    </i>
    <i>
      <x v="692"/>
    </i>
    <i>
      <x v="9"/>
    </i>
    <i>
      <x v="15"/>
    </i>
    <i>
      <x v="774"/>
    </i>
    <i>
      <x v="43"/>
    </i>
    <i>
      <x v="586"/>
    </i>
    <i>
      <x v="587"/>
    </i>
    <i>
      <x v="563"/>
    </i>
    <i>
      <x v="447"/>
    </i>
    <i>
      <x v="273"/>
    </i>
    <i>
      <x v="17"/>
    </i>
    <i>
      <x v="486"/>
    </i>
    <i>
      <x v="19"/>
    </i>
    <i>
      <x v="29"/>
    </i>
    <i>
      <x v="36"/>
    </i>
    <i>
      <x v="609"/>
    </i>
    <i>
      <x v="169"/>
    </i>
    <i>
      <x v="37"/>
    </i>
    <i>
      <x v="42"/>
    </i>
    <i>
      <x v="21"/>
    </i>
    <i>
      <x v="614"/>
    </i>
    <i>
      <x v="618"/>
    </i>
    <i>
      <x v="607"/>
    </i>
    <i>
      <x v="617"/>
    </i>
    <i>
      <x v="619"/>
    </i>
    <i>
      <x v="615"/>
    </i>
    <i>
      <x v="620"/>
    </i>
    <i>
      <x v="611"/>
    </i>
    <i>
      <x v="612"/>
    </i>
    <i>
      <x v="610"/>
    </i>
    <i>
      <x v="613"/>
    </i>
    <i>
      <x v="484"/>
    </i>
    <i>
      <x v="775"/>
    </i>
    <i>
      <x v="691"/>
    </i>
    <i>
      <x v="608"/>
    </i>
    <i>
      <x v="616"/>
    </i>
    <i>
      <x v="452"/>
    </i>
    <i>
      <x v="745"/>
    </i>
    <i>
      <x v="571"/>
    </i>
    <i>
      <x v="570"/>
    </i>
    <i>
      <x v="268"/>
    </i>
    <i>
      <x v="269"/>
    </i>
    <i>
      <x v="237"/>
    </i>
    <i>
      <x v="333"/>
    </i>
    <i>
      <x v="669"/>
    </i>
    <i>
      <x v="365"/>
    </i>
    <i>
      <x v="239"/>
    </i>
    <i>
      <x v="63"/>
    </i>
    <i>
      <x v="67"/>
    </i>
    <i>
      <x v="739"/>
    </i>
    <i>
      <x v="57"/>
    </i>
    <i>
      <x v="235"/>
    </i>
    <i>
      <x v="66"/>
    </i>
    <i>
      <x v="621"/>
    </i>
    <i>
      <x v="672"/>
    </i>
    <i>
      <x v="686"/>
    </i>
    <i>
      <x v="604"/>
    </i>
    <i>
      <x v="1"/>
    </i>
    <i>
      <x v="2"/>
    </i>
    <i>
      <x v="668"/>
    </i>
    <i>
      <x v="67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8" applyNumberFormats="0" applyBorderFormats="0" applyFontFormats="0" applyPatternFormats="0" applyAlignmentFormats="0" applyWidthHeightFormats="1" dataCaption="Values" tag="81327fd5-e246-4b67-bc4d-501245a0193f" updatedVersion="7" minRefreshableVersion="3" useAutoFormatting="1" subtotalHiddenItems="1" itemPrintTitles="1" createdVersion="5" indent="0" outline="1" outlineData="1" multipleFieldFilters="0">
  <location ref="A3:I221" firstHeaderRow="0" firstDataRow="1" firstDataCol="1"/>
  <pivotFields count="11">
    <pivotField dataField="1" showAll="0"/>
    <pivotField dataField="1" showAll="0"/>
    <pivotField axis="axisRow" allDrilled="1" showAll="0" dataSourceSort="1">
      <items count="107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c="1" x="50"/>
        <item c="1" x="51"/>
        <item c="1" x="52"/>
        <item c="1" x="53"/>
        <item c="1" x="54"/>
        <item c="1" x="55"/>
        <item c="1" x="56"/>
        <item c="1" x="57"/>
        <item c="1" x="58"/>
        <item c="1" x="59"/>
        <item c="1" x="60"/>
        <item c="1" x="61"/>
        <item c="1" x="62"/>
        <item c="1" x="63"/>
        <item c="1" x="64"/>
        <item c="1" x="65"/>
        <item c="1" x="66"/>
        <item c="1" x="67"/>
        <item c="1" x="68"/>
        <item c="1" x="69"/>
        <item c="1" x="70"/>
        <item c="1" x="71"/>
        <item c="1" x="72"/>
        <item c="1" x="73"/>
        <item c="1" x="74"/>
        <item c="1" x="75"/>
        <item c="1" x="76"/>
        <item c="1" x="77"/>
        <item c="1" x="78"/>
        <item c="1" x="79"/>
        <item c="1" x="80"/>
        <item c="1" x="81"/>
        <item c="1" x="82"/>
        <item c="1" x="83"/>
        <item c="1" x="84"/>
        <item c="1" x="85"/>
        <item c="1" x="86"/>
        <item c="1" x="87"/>
        <item c="1" x="88"/>
        <item c="1" x="89"/>
        <item c="1" x="90"/>
        <item c="1" x="91"/>
        <item c="1" x="92"/>
        <item c="1" x="93"/>
        <item c="1" x="94"/>
        <item c="1" x="95"/>
        <item c="1" x="96"/>
        <item c="1" x="97"/>
        <item c="1" x="98"/>
        <item c="1" x="99"/>
        <item c="1" x="100"/>
        <item c="1" x="101"/>
        <item c="1" x="102"/>
        <item c="1" x="103"/>
        <item c="1" x="104"/>
        <item c="1" x="10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218">
    <i>
      <x/>
    </i>
    <i r="1">
      <x v="5"/>
    </i>
    <i>
      <x v="1"/>
    </i>
    <i r="1">
      <x/>
    </i>
    <i>
      <x v="2"/>
    </i>
    <i r="1">
      <x v="1"/>
    </i>
    <i>
      <x v="3"/>
    </i>
    <i r="1">
      <x v="2"/>
    </i>
    <i>
      <x v="4"/>
    </i>
    <i r="1">
      <x v="5"/>
    </i>
    <i>
      <x v="5"/>
    </i>
    <i r="1">
      <x v="3"/>
    </i>
    <i>
      <x v="6"/>
    </i>
    <i r="1">
      <x v="5"/>
    </i>
    <i>
      <x v="7"/>
    </i>
    <i r="1">
      <x v="4"/>
    </i>
    <i>
      <x v="8"/>
    </i>
    <i r="1">
      <x v="5"/>
    </i>
    <i>
      <x v="9"/>
    </i>
    <i r="1">
      <x v="6"/>
    </i>
    <i>
      <x v="10"/>
    </i>
    <i r="1">
      <x v="7"/>
    </i>
    <i>
      <x v="11"/>
    </i>
    <i r="1">
      <x v="8"/>
    </i>
    <i>
      <x v="12"/>
    </i>
    <i r="1">
      <x v="9"/>
    </i>
    <i r="1">
      <x v="10"/>
    </i>
    <i>
      <x v="13"/>
    </i>
    <i r="1">
      <x v="11"/>
    </i>
    <i>
      <x v="14"/>
    </i>
    <i r="1">
      <x v="12"/>
    </i>
    <i>
      <x v="15"/>
    </i>
    <i r="1">
      <x v="13"/>
    </i>
    <i>
      <x v="16"/>
    </i>
    <i r="1">
      <x v="14"/>
    </i>
    <i>
      <x v="17"/>
    </i>
    <i r="1">
      <x v="15"/>
    </i>
    <i>
      <x v="18"/>
    </i>
    <i r="1">
      <x v="16"/>
    </i>
    <i>
      <x v="19"/>
    </i>
    <i r="1">
      <x v="17"/>
    </i>
    <i>
      <x v="20"/>
    </i>
    <i r="1">
      <x v="18"/>
    </i>
    <i>
      <x v="21"/>
    </i>
    <i r="1">
      <x v="19"/>
    </i>
    <i>
      <x v="22"/>
    </i>
    <i r="1">
      <x v="5"/>
    </i>
    <i>
      <x v="23"/>
    </i>
    <i r="1">
      <x v="20"/>
    </i>
    <i>
      <x v="24"/>
    </i>
    <i r="1">
      <x v="21"/>
    </i>
    <i>
      <x v="25"/>
    </i>
    <i r="1">
      <x v="22"/>
    </i>
    <i>
      <x v="26"/>
    </i>
    <i r="1">
      <x v="23"/>
    </i>
    <i r="1">
      <x v="24"/>
    </i>
    <i>
      <x v="27"/>
    </i>
    <i r="1">
      <x v="25"/>
    </i>
    <i>
      <x v="28"/>
    </i>
    <i r="1">
      <x v="26"/>
    </i>
    <i>
      <x v="29"/>
    </i>
    <i r="1">
      <x v="36"/>
    </i>
    <i>
      <x v="30"/>
    </i>
    <i r="1">
      <x v="28"/>
    </i>
    <i>
      <x v="31"/>
    </i>
    <i r="1">
      <x v="27"/>
    </i>
    <i>
      <x v="32"/>
    </i>
    <i r="1">
      <x v="90"/>
    </i>
    <i>
      <x v="33"/>
    </i>
    <i r="1">
      <x v="29"/>
    </i>
    <i>
      <x v="34"/>
    </i>
    <i r="1">
      <x v="28"/>
    </i>
    <i>
      <x v="35"/>
    </i>
    <i r="1">
      <x v="30"/>
    </i>
    <i r="1">
      <x v="31"/>
    </i>
    <i>
      <x v="36"/>
    </i>
    <i r="1">
      <x v="32"/>
    </i>
    <i>
      <x v="37"/>
    </i>
    <i r="1">
      <x v="33"/>
    </i>
    <i>
      <x v="38"/>
    </i>
    <i r="1">
      <x v="34"/>
    </i>
    <i>
      <x v="39"/>
    </i>
    <i r="1">
      <x v="35"/>
    </i>
    <i>
      <x v="40"/>
    </i>
    <i r="1">
      <x v="28"/>
    </i>
    <i>
      <x v="41"/>
    </i>
    <i r="1">
      <x v="36"/>
    </i>
    <i>
      <x v="42"/>
    </i>
    <i r="1">
      <x v="5"/>
    </i>
    <i>
      <x v="43"/>
    </i>
    <i r="1">
      <x v="37"/>
    </i>
    <i>
      <x v="44"/>
    </i>
    <i r="1">
      <x v="38"/>
    </i>
    <i>
      <x v="45"/>
    </i>
    <i r="1">
      <x v="39"/>
    </i>
    <i r="1">
      <x v="40"/>
    </i>
    <i>
      <x v="46"/>
    </i>
    <i r="1">
      <x v="41"/>
    </i>
    <i>
      <x v="47"/>
    </i>
    <i r="1">
      <x v="42"/>
    </i>
    <i>
      <x v="48"/>
    </i>
    <i r="1">
      <x v="43"/>
    </i>
    <i>
      <x v="49"/>
    </i>
    <i r="1">
      <x v="44"/>
    </i>
    <i>
      <x v="50"/>
    </i>
    <i r="1">
      <x v="45"/>
    </i>
    <i>
      <x v="51"/>
    </i>
    <i r="1">
      <x v="46"/>
    </i>
    <i>
      <x v="52"/>
    </i>
    <i r="1">
      <x v="47"/>
    </i>
    <i r="1">
      <x v="48"/>
    </i>
    <i>
      <x v="53"/>
    </i>
    <i r="1">
      <x v="28"/>
    </i>
    <i>
      <x v="54"/>
    </i>
    <i r="1">
      <x v="49"/>
    </i>
    <i>
      <x v="55"/>
    </i>
    <i r="1">
      <x v="50"/>
    </i>
    <i>
      <x v="56"/>
    </i>
    <i r="1">
      <x v="51"/>
    </i>
    <i>
      <x v="57"/>
    </i>
    <i r="1">
      <x v="52"/>
    </i>
    <i>
      <x v="58"/>
    </i>
    <i r="1">
      <x v="53"/>
    </i>
    <i>
      <x v="59"/>
    </i>
    <i r="1">
      <x v="54"/>
    </i>
    <i>
      <x v="60"/>
    </i>
    <i r="1">
      <x v="55"/>
    </i>
    <i>
      <x v="61"/>
    </i>
    <i r="1">
      <x v="56"/>
    </i>
    <i>
      <x v="62"/>
    </i>
    <i r="1">
      <x v="57"/>
    </i>
    <i>
      <x v="63"/>
    </i>
    <i r="1">
      <x v="58"/>
    </i>
    <i>
      <x v="64"/>
    </i>
    <i r="1">
      <x v="59"/>
    </i>
    <i>
      <x v="65"/>
    </i>
    <i r="1">
      <x v="60"/>
    </i>
    <i>
      <x v="66"/>
    </i>
    <i r="1">
      <x v="61"/>
    </i>
    <i>
      <x v="67"/>
    </i>
    <i r="1">
      <x v="62"/>
    </i>
    <i>
      <x v="68"/>
    </i>
    <i r="1">
      <x v="63"/>
    </i>
    <i>
      <x v="69"/>
    </i>
    <i r="1">
      <x v="64"/>
    </i>
    <i>
      <x v="70"/>
    </i>
    <i r="1">
      <x v="65"/>
    </i>
    <i>
      <x v="71"/>
    </i>
    <i r="1">
      <x v="66"/>
    </i>
    <i>
      <x v="72"/>
    </i>
    <i r="1">
      <x v="67"/>
    </i>
    <i>
      <x v="73"/>
    </i>
    <i r="1">
      <x v="68"/>
    </i>
    <i>
      <x v="74"/>
    </i>
    <i r="1">
      <x v="69"/>
    </i>
    <i>
      <x v="75"/>
    </i>
    <i r="1">
      <x v="70"/>
    </i>
    <i>
      <x v="76"/>
    </i>
    <i r="1">
      <x v="71"/>
    </i>
    <i>
      <x v="77"/>
    </i>
    <i r="1">
      <x v="72"/>
    </i>
    <i>
      <x v="78"/>
    </i>
    <i r="1">
      <x v="73"/>
    </i>
    <i>
      <x v="79"/>
    </i>
    <i r="1">
      <x v="74"/>
    </i>
    <i>
      <x v="80"/>
    </i>
    <i r="1">
      <x v="75"/>
    </i>
    <i>
      <x v="81"/>
    </i>
    <i r="1">
      <x v="76"/>
    </i>
    <i>
      <x v="82"/>
    </i>
    <i r="1">
      <x v="77"/>
    </i>
    <i>
      <x v="83"/>
    </i>
    <i r="1">
      <x v="78"/>
    </i>
    <i>
      <x v="84"/>
    </i>
    <i r="1">
      <x v="79"/>
    </i>
    <i>
      <x v="85"/>
    </i>
    <i r="1">
      <x v="80"/>
    </i>
    <i>
      <x v="86"/>
    </i>
    <i r="1">
      <x v="81"/>
    </i>
    <i>
      <x v="87"/>
    </i>
    <i r="1">
      <x v="82"/>
    </i>
    <i>
      <x v="88"/>
    </i>
    <i r="1">
      <x v="83"/>
    </i>
    <i>
      <x v="89"/>
    </i>
    <i r="1">
      <x v="84"/>
    </i>
    <i>
      <x v="90"/>
    </i>
    <i r="1">
      <x v="85"/>
    </i>
    <i>
      <x v="91"/>
    </i>
    <i r="1">
      <x v="86"/>
    </i>
    <i>
      <x v="92"/>
    </i>
    <i r="1">
      <x v="87"/>
    </i>
    <i>
      <x v="93"/>
    </i>
    <i r="1">
      <x v="88"/>
    </i>
    <i>
      <x v="94"/>
    </i>
    <i r="1">
      <x v="89"/>
    </i>
    <i>
      <x v="95"/>
    </i>
    <i r="1">
      <x v="28"/>
    </i>
    <i>
      <x v="96"/>
    </i>
    <i r="1">
      <x v="28"/>
    </i>
    <i>
      <x v="97"/>
    </i>
    <i r="1">
      <x v="91"/>
    </i>
    <i>
      <x v="98"/>
    </i>
    <i r="1">
      <x v="92"/>
    </i>
    <i>
      <x v="99"/>
    </i>
    <i r="1">
      <x v="93"/>
    </i>
    <i>
      <x v="100"/>
    </i>
    <i r="1">
      <x v="94"/>
    </i>
    <i>
      <x v="101"/>
    </i>
    <i r="1">
      <x v="95"/>
    </i>
    <i>
      <x v="102"/>
    </i>
    <i r="1">
      <x v="28"/>
    </i>
    <i>
      <x v="103"/>
    </i>
    <i r="1">
      <x v="28"/>
    </i>
    <i>
      <x v="104"/>
    </i>
    <i r="1">
      <x v="96"/>
    </i>
    <i>
      <x v="105"/>
    </i>
    <i r="1">
      <x v="28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13" applyNumberFormats="0" applyBorderFormats="0" applyFontFormats="0" applyPatternFormats="0" applyAlignmentFormats="0" applyWidthHeightFormats="1" dataCaption="Values" tag="59da4aa7-4236-4648-aa60-f13e22ffdac9" updatedVersion="7" minRefreshableVersion="3" useAutoFormatting="1" itemPrintTitles="1" createdVersion="5" indent="0" outline="1" outlineData="1" multipleFieldFilters="0">
  <location ref="A3:B10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0"/>
    <field x="4"/>
  </rowFields>
  <rowItems count="7">
    <i>
      <x/>
    </i>
    <i r="1">
      <x/>
    </i>
    <i>
      <x v="1"/>
    </i>
    <i r="1">
      <x v="2"/>
    </i>
    <i>
      <x v="2"/>
    </i>
    <i r="1">
      <x v="1"/>
    </i>
    <i t="grand">
      <x/>
    </i>
  </rowItems>
  <colItems count="1">
    <i/>
  </colItem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6" applyNumberFormats="0" applyBorderFormats="0" applyFontFormats="0" applyPatternFormats="0" applyAlignmentFormats="0" applyWidthHeightFormats="1" dataCaption="Values" tag="b138a726-78b3-4e77-9364-427f4dcd7401" updatedVersion="7" minRefreshableVersion="3" useAutoFormatting="1" subtotalHiddenItems="1" itemPrintTitles="1" createdVersion="5" indent="0" outline="1" outlineData="1" multipleFieldFilters="0">
  <location ref="A4:J220" firstHeaderRow="0" firstDataRow="1" firstDataCol="1" rowPageCount="2" colPageCount="1"/>
  <pivotFields count="14">
    <pivotField axis="axisRow" allDrilled="1" showAll="0" dataSourceSort="1">
      <items count="5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c="1" x="21"/>
        <item c="1" x="22"/>
        <item c="1" x="23"/>
        <item c="1" x="24"/>
        <item c="1" x="25"/>
        <item c="1" x="26"/>
        <item c="1" x="27"/>
        <item c="1" x="28"/>
        <item c="1" x="29"/>
        <item c="1" x="30"/>
        <item c="1" x="31"/>
        <item c="1" x="32"/>
        <item c="1" x="33"/>
        <item c="1" x="34"/>
        <item c="1" x="35"/>
        <item c="1" x="36"/>
        <item c="1" x="37"/>
        <item c="1" x="38"/>
        <item c="1" x="39"/>
        <item c="1" x="40"/>
        <item c="1" x="41"/>
        <item c="1" x="42"/>
        <item c="1" x="43"/>
        <item c="1" x="44"/>
        <item c="1" x="45"/>
        <item c="1" x="46"/>
        <item c="1" x="47"/>
        <item c="1" x="48"/>
        <item c="1" x="49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216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>
      <x v="4"/>
    </i>
    <i r="1">
      <x v="8"/>
    </i>
    <i>
      <x v="5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6"/>
    </i>
    <i r="1">
      <x v="19"/>
    </i>
    <i r="1">
      <x v="20"/>
    </i>
    <i>
      <x v="7"/>
    </i>
    <i r="1">
      <x v="21"/>
    </i>
    <i r="1">
      <x v="22"/>
    </i>
    <i r="1">
      <x v="23"/>
    </i>
    <i r="1">
      <x v="24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>
      <x v="10"/>
    </i>
    <i r="1">
      <x v="30"/>
    </i>
    <i r="1">
      <x v="31"/>
    </i>
    <i r="1">
      <x v="32"/>
    </i>
    <i r="1">
      <x v="33"/>
    </i>
    <i>
      <x v="11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2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>
      <x v="13"/>
    </i>
    <i r="1">
      <x v="50"/>
    </i>
    <i r="1">
      <x v="51"/>
    </i>
    <i r="1">
      <x v="52"/>
    </i>
    <i r="1">
      <x v="53"/>
    </i>
    <i r="1">
      <x v="54"/>
    </i>
    <i>
      <x v="14"/>
    </i>
    <i r="1">
      <x v="55"/>
    </i>
    <i r="1">
      <x v="56"/>
    </i>
    <i r="1">
      <x v="57"/>
    </i>
    <i r="1">
      <x v="58"/>
    </i>
    <i r="1">
      <x v="59"/>
    </i>
    <i>
      <x v="15"/>
    </i>
    <i r="1">
      <x v="60"/>
    </i>
    <i r="1">
      <x v="61"/>
    </i>
    <i r="1">
      <x v="62"/>
    </i>
    <i r="1">
      <x v="63"/>
    </i>
    <i r="1">
      <x v="64"/>
    </i>
    <i r="1">
      <x v="65"/>
    </i>
    <i>
      <x v="16"/>
    </i>
    <i r="1">
      <x v="66"/>
    </i>
    <i r="1">
      <x v="67"/>
    </i>
    <i r="1">
      <x v="68"/>
    </i>
    <i>
      <x v="17"/>
    </i>
    <i r="1">
      <x v="69"/>
    </i>
    <i r="1">
      <x v="70"/>
    </i>
    <i r="1">
      <x v="71"/>
    </i>
    <i r="1">
      <x v="72"/>
    </i>
    <i>
      <x v="18"/>
    </i>
    <i r="1">
      <x v="73"/>
    </i>
    <i r="1">
      <x v="74"/>
    </i>
    <i r="1">
      <x v="75"/>
    </i>
    <i r="1">
      <x v="76"/>
    </i>
    <i r="1">
      <x v="77"/>
    </i>
    <i r="1">
      <x v="78"/>
    </i>
    <i>
      <x v="19"/>
    </i>
    <i r="1">
      <x v="79"/>
    </i>
    <i r="1">
      <x v="80"/>
    </i>
    <i r="1">
      <x v="81"/>
    </i>
    <i r="1">
      <x v="82"/>
    </i>
    <i r="1">
      <x v="83"/>
    </i>
    <i r="1">
      <x v="84"/>
    </i>
    <i>
      <x v="20"/>
    </i>
    <i r="1">
      <x v="85"/>
    </i>
    <i r="1">
      <x v="86"/>
    </i>
    <i r="1">
      <x v="87"/>
    </i>
    <i>
      <x v="21"/>
    </i>
    <i r="1">
      <x v="88"/>
    </i>
    <i r="1">
      <x v="89"/>
    </i>
    <i r="1">
      <x v="90"/>
    </i>
    <i>
      <x v="22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>
      <x v="23"/>
    </i>
    <i r="1">
      <x v="104"/>
    </i>
    <i>
      <x v="24"/>
    </i>
    <i r="1">
      <x v="105"/>
    </i>
    <i r="1">
      <x v="106"/>
    </i>
    <i r="1">
      <x v="107"/>
    </i>
    <i>
      <x v="25"/>
    </i>
    <i r="1">
      <x v="108"/>
    </i>
    <i>
      <x v="26"/>
    </i>
    <i r="1">
      <x v="109"/>
    </i>
    <i r="1">
      <x v="110"/>
    </i>
    <i r="1">
      <x v="111"/>
    </i>
    <i r="1">
      <x v="112"/>
    </i>
    <i r="1">
      <x v="113"/>
    </i>
    <i r="1">
      <x v="114"/>
    </i>
    <i>
      <x v="27"/>
    </i>
    <i r="1">
      <x v="115"/>
    </i>
    <i>
      <x v="28"/>
    </i>
    <i r="1">
      <x v="116"/>
    </i>
    <i r="1">
      <x v="117"/>
    </i>
    <i r="1">
      <x v="118"/>
    </i>
    <i r="1">
      <x v="119"/>
    </i>
    <i>
      <x v="29"/>
    </i>
    <i r="1">
      <x v="120"/>
    </i>
    <i>
      <x v="30"/>
    </i>
    <i r="1">
      <x v="121"/>
    </i>
    <i r="1">
      <x v="122"/>
    </i>
    <i r="1">
      <x v="123"/>
    </i>
    <i>
      <x v="31"/>
    </i>
    <i r="1">
      <x v="124"/>
    </i>
    <i r="1">
      <x v="125"/>
    </i>
    <i>
      <x v="32"/>
    </i>
    <i r="1">
      <x v="126"/>
    </i>
    <i>
      <x v="33"/>
    </i>
    <i r="1">
      <x v="127"/>
    </i>
    <i>
      <x v="34"/>
    </i>
    <i r="1">
      <x v="128"/>
    </i>
    <i r="1">
      <x v="129"/>
    </i>
    <i>
      <x v="35"/>
    </i>
    <i r="1">
      <x v="130"/>
    </i>
    <i r="1">
      <x v="131"/>
    </i>
    <i>
      <x v="36"/>
    </i>
    <i r="1">
      <x v="132"/>
    </i>
    <i r="1">
      <x v="133"/>
    </i>
    <i r="1">
      <x v="134"/>
    </i>
    <i>
      <x v="37"/>
    </i>
    <i r="1">
      <x v="135"/>
    </i>
    <i>
      <x v="38"/>
    </i>
    <i r="1">
      <x v="136"/>
    </i>
    <i r="1">
      <x v="137"/>
    </i>
    <i>
      <x v="39"/>
    </i>
    <i r="1">
      <x v="138"/>
    </i>
    <i>
      <x v="40"/>
    </i>
    <i r="1">
      <x v="139"/>
    </i>
    <i r="1">
      <x v="140"/>
    </i>
    <i>
      <x v="41"/>
    </i>
    <i r="1">
      <x v="141"/>
    </i>
    <i>
      <x v="42"/>
    </i>
    <i r="1">
      <x v="142"/>
    </i>
    <i r="1">
      <x v="143"/>
    </i>
    <i r="1">
      <x v="144"/>
    </i>
    <i r="1">
      <x v="145"/>
    </i>
    <i r="1">
      <x v="146"/>
    </i>
    <i>
      <x v="43"/>
    </i>
    <i r="1">
      <x v="147"/>
    </i>
    <i r="1">
      <x v="148"/>
    </i>
    <i>
      <x v="44"/>
    </i>
    <i r="1">
      <x v="149"/>
    </i>
    <i>
      <x v="45"/>
    </i>
    <i r="1">
      <x v="150"/>
    </i>
    <i>
      <x v="46"/>
    </i>
    <i r="1">
      <x v="151"/>
    </i>
    <i r="1">
      <x v="152"/>
    </i>
    <i r="1">
      <x v="153"/>
    </i>
    <i r="1">
      <x v="154"/>
    </i>
    <i r="1">
      <x v="155"/>
    </i>
    <i>
      <x v="47"/>
    </i>
    <i r="1">
      <x v="156"/>
    </i>
    <i r="1">
      <x v="157"/>
    </i>
    <i r="1">
      <x v="158"/>
    </i>
    <i>
      <x v="48"/>
    </i>
    <i r="1">
      <x v="159"/>
    </i>
    <i r="1">
      <x v="160"/>
    </i>
    <i r="1">
      <x v="161"/>
    </i>
    <i r="1">
      <x v="162"/>
    </i>
    <i r="1">
      <x v="163"/>
    </i>
    <i>
      <x v="49"/>
    </i>
    <i r="1">
      <x v="164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9" applyNumberFormats="0" applyBorderFormats="0" applyFontFormats="0" applyPatternFormats="0" applyAlignmentFormats="0" applyWidthHeightFormats="1" dataCaption="Values" tag="f0bd1038-2e4f-4066-a28d-2db801f60e3d" updatedVersion="7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2" applyNumberFormats="0" applyBorderFormats="0" applyFontFormats="0" applyPatternFormats="0" applyAlignmentFormats="0" applyWidthHeightFormats="1" dataCaption="Values" tag="99e483fa-c0c1-4a8c-8d30-3313ab43e6a9" updatedVersion="7" minRefreshableVersion="3" useAutoFormatting="1" itemPrintTitles="1" createdVersion="5" indent="0" outline="1" outlineData="1" multipleFieldFilters="0">
  <location ref="A3:K117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1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14">
    <i>
      <x/>
    </i>
    <i>
      <x v="1"/>
    </i>
    <i>
      <x v="2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5" applyNumberFormats="0" applyBorderFormats="0" applyFontFormats="0" applyPatternFormats="0" applyAlignmentFormats="0" applyWidthHeightFormats="1" dataCaption="Values" tag="eb0ac110-0010-4a23-b6b5-f77d96c04bce" updatedVersion="7" minRefreshableVersion="3" useAutoFormatting="1" itemPrintTitles="1" createdVersion="5" indent="0" outline="1" outlineData="1" multipleFieldFilters="0">
  <location ref="A3:L17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564" tableType="queryTable" totalsRowShown="0">
  <autoFilter ref="A1:H564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A2" sqref="A2"/>
    </sheetView>
  </sheetViews>
  <sheetFormatPr defaultRowHeight="15" x14ac:dyDescent="0.25"/>
  <cols>
    <col min="1" max="1" width="40.5703125" customWidth="1"/>
    <col min="2" max="2" width="27.85546875" customWidth="1"/>
  </cols>
  <sheetData>
    <row r="1" spans="1:2" ht="26.25" x14ac:dyDescent="0.4">
      <c r="A1" s="15" t="s">
        <v>53</v>
      </c>
    </row>
    <row r="2" spans="1:2" ht="60" x14ac:dyDescent="0.25">
      <c r="A2" s="17" t="s">
        <v>64</v>
      </c>
    </row>
    <row r="3" spans="1:2" ht="60" x14ac:dyDescent="0.25">
      <c r="A3" s="17" t="s">
        <v>63</v>
      </c>
    </row>
    <row r="4" spans="1:2" x14ac:dyDescent="0.25">
      <c r="A4" s="17"/>
    </row>
    <row r="5" spans="1:2" x14ac:dyDescent="0.25">
      <c r="A5" s="17" t="s">
        <v>65</v>
      </c>
    </row>
    <row r="6" spans="1:2" x14ac:dyDescent="0.25">
      <c r="A6" s="16" t="s">
        <v>54</v>
      </c>
    </row>
    <row r="7" spans="1:2" x14ac:dyDescent="0.25">
      <c r="A7" s="16" t="s">
        <v>55</v>
      </c>
    </row>
    <row r="9" spans="1:2" x14ac:dyDescent="0.25">
      <c r="A9" s="14" t="s">
        <v>56</v>
      </c>
    </row>
    <row r="10" spans="1:2" ht="30" x14ac:dyDescent="0.25">
      <c r="A10" s="13" t="s">
        <v>57</v>
      </c>
      <c r="B10" s="18" t="s">
        <v>59</v>
      </c>
    </row>
    <row r="11" spans="1:2" ht="45" x14ac:dyDescent="0.25">
      <c r="A11" s="13" t="s">
        <v>58</v>
      </c>
      <c r="B11" s="18" t="s">
        <v>60</v>
      </c>
    </row>
    <row r="22" spans="1:1" x14ac:dyDescent="0.25">
      <c r="A22" t="s">
        <v>62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D23" sqref="D23"/>
    </sheetView>
  </sheetViews>
  <sheetFormatPr defaultRowHeight="15" x14ac:dyDescent="0.25"/>
  <cols>
    <col min="1" max="1" width="19.85546875" customWidth="1"/>
    <col min="2" max="2" width="19.5703125" customWidth="1"/>
    <col min="3" max="3" width="39.42578125" customWidth="1"/>
    <col min="4" max="4" width="47.7109375" bestFit="1" customWidth="1"/>
    <col min="6" max="6" width="14.85546875" bestFit="1" customWidth="1"/>
  </cols>
  <sheetData>
    <row r="1" spans="1:4" ht="18.75" x14ac:dyDescent="0.3">
      <c r="A1" s="20" t="s">
        <v>66</v>
      </c>
    </row>
    <row r="2" spans="1:4" ht="15.75" x14ac:dyDescent="0.25">
      <c r="A2" s="21" t="s">
        <v>78</v>
      </c>
      <c r="B2" s="32" t="str">
        <f>FileNameRange</f>
        <v>\\berta.corp\system$\Redirect\nmozol\Desktop\BertaBI_commerce.vpax</v>
      </c>
      <c r="C2" s="32"/>
      <c r="D2" s="32"/>
    </row>
    <row r="3" spans="1:4" x14ac:dyDescent="0.25">
      <c r="A3" s="16"/>
      <c r="B3" s="14"/>
      <c r="C3" s="14"/>
      <c r="D3" s="14"/>
    </row>
    <row r="4" spans="1:4" ht="18.75" x14ac:dyDescent="0.3">
      <c r="A4" s="23" t="s">
        <v>67</v>
      </c>
      <c r="B4" s="24" vm="3">
        <f>CUBEVALUE( "ThisWorkbookDataModel", CUBEMEMBER( "ThisWorkbookDataModel", "[Measures].[Table Size]") )</f>
        <v>8879982083</v>
      </c>
      <c r="C4" s="14"/>
    </row>
    <row r="5" spans="1:4" ht="18.75" x14ac:dyDescent="0.3">
      <c r="A5" s="26" t="s">
        <v>68</v>
      </c>
      <c r="B5" s="19" vm="4">
        <f>CUBEVALUE( "ThisWorkbookDataModel", CUBEMEMBER( "ThisWorkbookDataModel", "[Measures].[Tables #]") )</f>
        <v>106</v>
      </c>
    </row>
    <row r="6" spans="1:4" ht="18.75" x14ac:dyDescent="0.3">
      <c r="A6" s="27" t="s">
        <v>71</v>
      </c>
      <c r="B6" s="25" vm="7">
        <f>CUBEVALUE( "ThisWorkbookDataModel", CUBEMEMBER( "ThisWorkbookDataModel", "[Measures].[Partitions #]") )</f>
        <v>111</v>
      </c>
    </row>
    <row r="7" spans="1:4" ht="18.75" x14ac:dyDescent="0.3">
      <c r="A7" s="22" t="s">
        <v>72</v>
      </c>
      <c r="B7" s="19" vm="8">
        <f>CUBEVALUE( "ThisWorkbookDataModel", CUBEMEMBER( "ThisWorkbookDataModel", "[Measures].[Segments #]") )</f>
        <v>145</v>
      </c>
    </row>
    <row r="8" spans="1:4" ht="18.75" x14ac:dyDescent="0.3">
      <c r="A8" s="27" t="s">
        <v>69</v>
      </c>
      <c r="B8" s="25" vm="5">
        <f>CUBEVALUE( "ThisWorkbookDataModel", CUBEMEMBER( "ThisWorkbookDataModel", "[Measures].[Columns #]") )</f>
        <v>895</v>
      </c>
    </row>
    <row r="9" spans="1:4" ht="18.75" x14ac:dyDescent="0.3">
      <c r="A9" s="28" t="s">
        <v>79</v>
      </c>
      <c r="B9" s="19" vm="9">
        <f>CUBEVALUE( "ThisWorkbookDataModel", CUBEMEMBER( "ThisWorkbookDataModel", "[Measures].[Measures #]") )</f>
        <v>394</v>
      </c>
    </row>
    <row r="10" spans="1:4" ht="18.75" x14ac:dyDescent="0.3">
      <c r="A10" s="27" t="s">
        <v>80</v>
      </c>
      <c r="B10" s="25" vm="10">
        <f>CUBEVALUE( "ThisWorkbookDataModel", CUBEMEMBER( "ThisWorkbookDataModel", "[Measures].[Calculated tables #]") )</f>
        <v>6</v>
      </c>
    </row>
    <row r="11" spans="1:4" ht="18.75" x14ac:dyDescent="0.3">
      <c r="A11" s="28" t="s">
        <v>81</v>
      </c>
      <c r="B11" s="19" vm="11">
        <f>CUBEVALUE( "ThisWorkbookDataModel", CUBEMEMBER( "ThisWorkbookDataModel", "[Measures].[Calculated columns #]") )</f>
        <v>57</v>
      </c>
    </row>
    <row r="12" spans="1:4" ht="18.75" x14ac:dyDescent="0.3">
      <c r="A12" s="27" t="s">
        <v>83</v>
      </c>
      <c r="B12" s="25" t="str" vm="12">
        <f>CUBEVALUE( "ThisWorkbookDataModel", CUBEMEMBER( "ThisWorkbookDataModel", "[Measures].[Calculation items #]") )</f>
        <v/>
      </c>
    </row>
    <row r="13" spans="1:4" ht="18.75" x14ac:dyDescent="0.3">
      <c r="A13" s="28" t="s">
        <v>82</v>
      </c>
      <c r="B13" s="19" vm="13">
        <f>CUBEVALUE( "ThisWorkbookDataModel", CUBEMEMBER( "ThisWorkbookDataModel", "[Measures].[Roles #]") )</f>
        <v>106</v>
      </c>
    </row>
    <row r="14" spans="1:4" ht="18.75" x14ac:dyDescent="0.3">
      <c r="A14" s="23" t="s">
        <v>73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25">
      <c r="A15" s="21" t="s">
        <v>70</v>
      </c>
      <c r="B15" s="29" vm="6">
        <f>CUBEVALUE( "ThisWorkbookDataModel", CUBEMEMBER( "ThisWorkbookDataModel", "[Measures].[Last Refresh]") )</f>
        <v>45075.222088773146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5" x14ac:dyDescent="0.25"/>
  <cols>
    <col min="1" max="1" width="34" bestFit="1" customWidth="1"/>
    <col min="2" max="2" width="10.85546875" bestFit="1" customWidth="1"/>
    <col min="3" max="3" width="12.2851562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0.42578125" bestFit="1" customWidth="1"/>
    <col min="9" max="9" width="5.85546875" bestFit="1" customWidth="1"/>
    <col min="10" max="10" width="10.140625" bestFit="1" customWidth="1"/>
    <col min="11" max="11" width="19.85546875" bestFit="1" customWidth="1"/>
    <col min="12" max="12" width="17.28515625" bestFit="1" customWidth="1"/>
    <col min="13" max="13" width="13.7109375" bestFit="1" customWidth="1"/>
    <col min="14" max="14" width="11.85546875" bestFit="1" customWidth="1"/>
    <col min="15" max="15" width="15.28515625" bestFit="1" customWidth="1"/>
    <col min="16" max="16" width="11.140625" bestFit="1" customWidth="1"/>
    <col min="17" max="17" width="11" bestFit="1" customWidth="1"/>
    <col min="18" max="18" width="10.140625" bestFit="1" customWidth="1"/>
    <col min="19" max="19" width="16.140625" bestFit="1" customWidth="1"/>
    <col min="20" max="20" width="20" bestFit="1" customWidth="1"/>
    <col min="21" max="21" width="19.7109375" bestFit="1" customWidth="1"/>
    <col min="22" max="22" width="20.5703125" bestFit="1" customWidth="1"/>
    <col min="23" max="23" width="13.140625" bestFit="1" customWidth="1"/>
  </cols>
  <sheetData>
    <row r="1" spans="1:23" x14ac:dyDescent="0.25">
      <c r="A1" s="1" t="s">
        <v>11</v>
      </c>
      <c r="B1" t="s" vm="1">
        <v>12</v>
      </c>
    </row>
    <row r="3" spans="1:23" x14ac:dyDescent="0.25">
      <c r="A3" s="1" t="s">
        <v>1141</v>
      </c>
      <c r="B3" t="s">
        <v>32</v>
      </c>
      <c r="C3" t="s">
        <v>33</v>
      </c>
      <c r="D3" t="s">
        <v>34</v>
      </c>
      <c r="E3" t="s">
        <v>2</v>
      </c>
      <c r="F3" t="s">
        <v>35</v>
      </c>
      <c r="G3" t="s">
        <v>36</v>
      </c>
      <c r="H3" t="s">
        <v>47</v>
      </c>
      <c r="I3" t="s">
        <v>48</v>
      </c>
      <c r="J3" t="s">
        <v>3</v>
      </c>
      <c r="K3" t="s">
        <v>6</v>
      </c>
      <c r="L3" t="s">
        <v>7</v>
      </c>
      <c r="M3" t="s">
        <v>39</v>
      </c>
      <c r="N3" t="s">
        <v>37</v>
      </c>
      <c r="O3" t="s">
        <v>8</v>
      </c>
      <c r="P3" t="s">
        <v>9</v>
      </c>
      <c r="Q3" t="s">
        <v>10</v>
      </c>
      <c r="R3" t="s">
        <v>38</v>
      </c>
      <c r="S3" t="s">
        <v>84</v>
      </c>
      <c r="T3" t="s">
        <v>85</v>
      </c>
      <c r="U3" t="s">
        <v>86</v>
      </c>
      <c r="V3" t="s">
        <v>87</v>
      </c>
      <c r="W3" t="s">
        <v>88</v>
      </c>
    </row>
    <row r="4" spans="1:23" x14ac:dyDescent="0.25">
      <c r="A4" s="2" t="s">
        <v>90</v>
      </c>
      <c r="B4" s="4">
        <v>3</v>
      </c>
      <c r="C4" s="4">
        <v>17404</v>
      </c>
      <c r="D4" s="4">
        <v>17404</v>
      </c>
      <c r="E4" s="4">
        <v>24</v>
      </c>
      <c r="F4" s="4">
        <v>17316</v>
      </c>
      <c r="G4" s="4">
        <v>64</v>
      </c>
      <c r="H4" s="11"/>
      <c r="I4" s="10"/>
      <c r="J4" s="34" t="s">
        <v>1</v>
      </c>
      <c r="K4" s="4"/>
      <c r="L4" s="4"/>
      <c r="M4" s="12">
        <v>0</v>
      </c>
      <c r="N4" s="3"/>
      <c r="O4" s="3">
        <v>1.9599138643892688E-6</v>
      </c>
      <c r="P4" s="4">
        <v>1</v>
      </c>
      <c r="Q4" s="4">
        <v>1</v>
      </c>
      <c r="R4" s="4">
        <v>3</v>
      </c>
      <c r="S4" s="4">
        <v>3</v>
      </c>
      <c r="T4" s="4"/>
      <c r="U4" s="4"/>
      <c r="V4" s="30"/>
      <c r="W4" s="31"/>
    </row>
    <row r="5" spans="1:23" x14ac:dyDescent="0.25">
      <c r="A5" s="2" t="s">
        <v>1147</v>
      </c>
      <c r="B5" s="4">
        <v>171766</v>
      </c>
      <c r="C5" s="4">
        <v>9827697</v>
      </c>
      <c r="D5" s="4">
        <v>9670969</v>
      </c>
      <c r="E5" s="4">
        <v>811112</v>
      </c>
      <c r="F5" s="4">
        <v>6999857</v>
      </c>
      <c r="G5" s="4">
        <v>1860000</v>
      </c>
      <c r="H5" s="11"/>
      <c r="I5" s="10"/>
      <c r="J5" s="34" t="s">
        <v>5</v>
      </c>
      <c r="K5" s="4"/>
      <c r="L5" s="4">
        <v>156728</v>
      </c>
      <c r="M5" s="12">
        <v>0</v>
      </c>
      <c r="N5" s="3"/>
      <c r="O5" s="3">
        <v>1.1067248681519665E-3</v>
      </c>
      <c r="P5" s="4">
        <v>1</v>
      </c>
      <c r="Q5" s="4">
        <v>1</v>
      </c>
      <c r="R5" s="4">
        <v>5</v>
      </c>
      <c r="S5" s="4">
        <v>5</v>
      </c>
      <c r="T5" s="4"/>
      <c r="U5" s="4"/>
      <c r="V5" s="30"/>
      <c r="W5" s="31"/>
    </row>
    <row r="6" spans="1:23" x14ac:dyDescent="0.25">
      <c r="A6" s="2" t="s">
        <v>120</v>
      </c>
      <c r="B6" s="4">
        <v>247</v>
      </c>
      <c r="C6" s="4">
        <v>298218</v>
      </c>
      <c r="D6" s="4">
        <v>297738</v>
      </c>
      <c r="E6" s="4">
        <v>6392</v>
      </c>
      <c r="F6" s="4">
        <v>279602</v>
      </c>
      <c r="G6" s="4">
        <v>11744</v>
      </c>
      <c r="H6" s="11"/>
      <c r="I6" s="10"/>
      <c r="J6" s="34" t="s">
        <v>1</v>
      </c>
      <c r="K6" s="4"/>
      <c r="L6" s="4">
        <v>480</v>
      </c>
      <c r="M6" s="12">
        <v>0</v>
      </c>
      <c r="N6" s="3"/>
      <c r="O6" s="3">
        <v>3.3583175868216447E-5</v>
      </c>
      <c r="P6" s="4">
        <v>1</v>
      </c>
      <c r="Q6" s="4">
        <v>1</v>
      </c>
      <c r="R6" s="4">
        <v>37</v>
      </c>
      <c r="S6" s="4">
        <v>37</v>
      </c>
      <c r="T6" s="4"/>
      <c r="U6" s="4"/>
      <c r="V6" s="30"/>
      <c r="W6" s="31"/>
    </row>
    <row r="7" spans="1:23" x14ac:dyDescent="0.25">
      <c r="A7" s="2" t="s">
        <v>141</v>
      </c>
      <c r="B7" s="4">
        <v>460</v>
      </c>
      <c r="C7" s="4">
        <v>89400</v>
      </c>
      <c r="D7" s="4">
        <v>89400</v>
      </c>
      <c r="E7" s="4">
        <v>1368</v>
      </c>
      <c r="F7" s="4">
        <v>79472</v>
      </c>
      <c r="G7" s="4">
        <v>8560</v>
      </c>
      <c r="H7" s="11"/>
      <c r="I7" s="10"/>
      <c r="J7" s="34" t="s">
        <v>5</v>
      </c>
      <c r="K7" s="4"/>
      <c r="L7" s="4"/>
      <c r="M7" s="12">
        <v>13</v>
      </c>
      <c r="N7" s="3"/>
      <c r="O7" s="3">
        <v>1.0067587880740096E-5</v>
      </c>
      <c r="P7" s="4">
        <v>1</v>
      </c>
      <c r="Q7" s="4">
        <v>1</v>
      </c>
      <c r="R7" s="4">
        <v>3</v>
      </c>
      <c r="S7" s="4">
        <v>3</v>
      </c>
      <c r="T7" s="4"/>
      <c r="U7" s="4"/>
      <c r="V7" s="30"/>
      <c r="W7" s="31"/>
    </row>
    <row r="8" spans="1:23" x14ac:dyDescent="0.25">
      <c r="A8" s="2" t="s">
        <v>147</v>
      </c>
      <c r="B8" s="4">
        <v>8</v>
      </c>
      <c r="C8" s="4">
        <v>53304</v>
      </c>
      <c r="D8" s="4">
        <v>53304</v>
      </c>
      <c r="E8" s="4">
        <v>24</v>
      </c>
      <c r="F8" s="4">
        <v>53040</v>
      </c>
      <c r="G8" s="4">
        <v>240</v>
      </c>
      <c r="H8" s="11"/>
      <c r="I8" s="10"/>
      <c r="J8" s="34" t="s">
        <v>5</v>
      </c>
      <c r="K8" s="4"/>
      <c r="L8" s="4"/>
      <c r="M8" s="12">
        <v>8</v>
      </c>
      <c r="N8" s="3"/>
      <c r="O8" s="3">
        <v>6.0027148142614103E-6</v>
      </c>
      <c r="P8" s="4">
        <v>1</v>
      </c>
      <c r="Q8" s="4">
        <v>1</v>
      </c>
      <c r="R8" s="4">
        <v>3</v>
      </c>
      <c r="S8" s="4">
        <v>3</v>
      </c>
      <c r="T8" s="4"/>
      <c r="U8" s="4"/>
      <c r="V8" s="30"/>
      <c r="W8" s="31"/>
    </row>
    <row r="9" spans="1:23" x14ac:dyDescent="0.25">
      <c r="A9" s="2" t="s">
        <v>1152</v>
      </c>
      <c r="B9" s="4">
        <v>2069265</v>
      </c>
      <c r="C9" s="4">
        <v>3471433</v>
      </c>
      <c r="D9" s="4">
        <v>3467929</v>
      </c>
      <c r="E9" s="4">
        <v>3149992</v>
      </c>
      <c r="F9" s="4">
        <v>270449</v>
      </c>
      <c r="G9" s="4">
        <v>47488</v>
      </c>
      <c r="H9" s="11"/>
      <c r="I9" s="10"/>
      <c r="J9" s="34" t="s">
        <v>5</v>
      </c>
      <c r="K9" s="4"/>
      <c r="L9" s="4">
        <v>3504</v>
      </c>
      <c r="M9" s="12">
        <v>0</v>
      </c>
      <c r="N9" s="3"/>
      <c r="O9" s="3">
        <v>3.9092792840717265E-4</v>
      </c>
      <c r="P9" s="4">
        <v>1</v>
      </c>
      <c r="Q9" s="4">
        <v>1</v>
      </c>
      <c r="R9" s="4">
        <v>5</v>
      </c>
      <c r="S9" s="4">
        <v>5</v>
      </c>
      <c r="T9" s="4"/>
      <c r="U9" s="4"/>
      <c r="V9" s="30"/>
      <c r="W9" s="31"/>
    </row>
    <row r="10" spans="1:23" x14ac:dyDescent="0.25">
      <c r="A10" s="2" t="s">
        <v>149</v>
      </c>
      <c r="B10" s="4">
        <v>4</v>
      </c>
      <c r="C10" s="4">
        <v>34496</v>
      </c>
      <c r="D10" s="4">
        <v>34496</v>
      </c>
      <c r="E10" s="4">
        <v>24</v>
      </c>
      <c r="F10" s="4">
        <v>34368</v>
      </c>
      <c r="G10" s="4">
        <v>104</v>
      </c>
      <c r="H10" s="11"/>
      <c r="I10" s="10"/>
      <c r="J10" s="34" t="s">
        <v>1</v>
      </c>
      <c r="K10" s="4"/>
      <c r="L10" s="4"/>
      <c r="M10" s="12">
        <v>8</v>
      </c>
      <c r="N10" s="3"/>
      <c r="O10" s="3">
        <v>3.8846925227517943E-6</v>
      </c>
      <c r="P10" s="4">
        <v>1</v>
      </c>
      <c r="Q10" s="4">
        <v>1</v>
      </c>
      <c r="R10" s="4">
        <v>3</v>
      </c>
      <c r="S10" s="4">
        <v>3</v>
      </c>
      <c r="T10" s="4"/>
      <c r="U10" s="4"/>
      <c r="V10" s="30"/>
      <c r="W10" s="31"/>
    </row>
    <row r="11" spans="1:23" x14ac:dyDescent="0.25">
      <c r="A11" s="2" t="s">
        <v>1156</v>
      </c>
      <c r="B11" s="4">
        <v>22196</v>
      </c>
      <c r="C11" s="4">
        <v>807847</v>
      </c>
      <c r="D11" s="4">
        <v>765279</v>
      </c>
      <c r="E11" s="4">
        <v>44416</v>
      </c>
      <c r="F11" s="4">
        <v>550495</v>
      </c>
      <c r="G11" s="4">
        <v>170368</v>
      </c>
      <c r="H11" s="11"/>
      <c r="I11" s="10"/>
      <c r="J11" s="34" t="s">
        <v>5</v>
      </c>
      <c r="K11" s="4"/>
      <c r="L11" s="4">
        <v>42568</v>
      </c>
      <c r="M11" s="12">
        <v>0</v>
      </c>
      <c r="N11" s="3"/>
      <c r="O11" s="3">
        <v>9.0973944817586633E-5</v>
      </c>
      <c r="P11" s="4">
        <v>1</v>
      </c>
      <c r="Q11" s="4">
        <v>1</v>
      </c>
      <c r="R11" s="4">
        <v>3</v>
      </c>
      <c r="S11" s="4">
        <v>3</v>
      </c>
      <c r="T11" s="4"/>
      <c r="U11" s="4"/>
      <c r="V11" s="30"/>
      <c r="W11" s="31"/>
    </row>
    <row r="12" spans="1:23" x14ac:dyDescent="0.25">
      <c r="A12" s="2" t="s">
        <v>170</v>
      </c>
      <c r="B12" s="4">
        <v>6</v>
      </c>
      <c r="C12" s="4">
        <v>34686</v>
      </c>
      <c r="D12" s="4">
        <v>34678</v>
      </c>
      <c r="E12" s="4">
        <v>24</v>
      </c>
      <c r="F12" s="4">
        <v>34494</v>
      </c>
      <c r="G12" s="4">
        <v>160</v>
      </c>
      <c r="H12" s="11">
        <v>1</v>
      </c>
      <c r="I12" s="10"/>
      <c r="J12" s="34" t="s">
        <v>1</v>
      </c>
      <c r="K12" s="4"/>
      <c r="L12" s="4">
        <v>8</v>
      </c>
      <c r="M12" s="12">
        <v>8</v>
      </c>
      <c r="N12" s="3"/>
      <c r="O12" s="3">
        <v>3.9060889623193621E-6</v>
      </c>
      <c r="P12" s="4">
        <v>1</v>
      </c>
      <c r="Q12" s="4">
        <v>1</v>
      </c>
      <c r="R12" s="4">
        <v>3</v>
      </c>
      <c r="S12" s="4">
        <v>3</v>
      </c>
      <c r="T12" s="4"/>
      <c r="U12" s="4"/>
      <c r="V12" s="30"/>
      <c r="W12" s="31"/>
    </row>
    <row r="13" spans="1:23" x14ac:dyDescent="0.25">
      <c r="A13" s="2" t="s">
        <v>1446</v>
      </c>
      <c r="B13" s="4">
        <v>5</v>
      </c>
      <c r="C13" s="4">
        <v>17512</v>
      </c>
      <c r="D13" s="4">
        <v>17512</v>
      </c>
      <c r="E13" s="4">
        <v>32</v>
      </c>
      <c r="F13" s="4">
        <v>17384</v>
      </c>
      <c r="G13" s="4">
        <v>96</v>
      </c>
      <c r="H13" s="11"/>
      <c r="I13" s="10"/>
      <c r="J13" s="34" t="s">
        <v>1</v>
      </c>
      <c r="K13" s="4"/>
      <c r="L13" s="4"/>
      <c r="M13" s="12">
        <v>0</v>
      </c>
      <c r="N13" s="3"/>
      <c r="O13" s="3">
        <v>1.9720760510908343E-6</v>
      </c>
      <c r="P13" s="4">
        <v>1</v>
      </c>
      <c r="Q13" s="4">
        <v>1</v>
      </c>
      <c r="R13" s="4">
        <v>3</v>
      </c>
      <c r="S13" s="4">
        <v>3</v>
      </c>
      <c r="T13" s="4"/>
      <c r="U13" s="4"/>
      <c r="V13" s="30"/>
      <c r="W13" s="31"/>
    </row>
    <row r="14" spans="1:23" x14ac:dyDescent="0.25">
      <c r="A14" s="2" t="s">
        <v>1447</v>
      </c>
      <c r="B14" s="4">
        <v>1096</v>
      </c>
      <c r="C14" s="4">
        <v>58405</v>
      </c>
      <c r="D14" s="4">
        <v>58405</v>
      </c>
      <c r="E14" s="4">
        <v>5720</v>
      </c>
      <c r="F14" s="4">
        <v>35117</v>
      </c>
      <c r="G14" s="4">
        <v>17568</v>
      </c>
      <c r="H14" s="11"/>
      <c r="I14" s="10"/>
      <c r="J14" s="34" t="s">
        <v>1</v>
      </c>
      <c r="K14" s="4"/>
      <c r="L14" s="4"/>
      <c r="M14" s="12">
        <v>0</v>
      </c>
      <c r="N14" s="3"/>
      <c r="O14" s="3">
        <v>6.5771529102307089E-6</v>
      </c>
      <c r="P14" s="4">
        <v>1</v>
      </c>
      <c r="Q14" s="4">
        <v>1</v>
      </c>
      <c r="R14" s="4">
        <v>3</v>
      </c>
      <c r="S14" s="4">
        <v>3</v>
      </c>
      <c r="T14" s="4"/>
      <c r="U14" s="4"/>
      <c r="V14" s="30"/>
      <c r="W14" s="31"/>
    </row>
    <row r="15" spans="1:23" x14ac:dyDescent="0.25">
      <c r="A15" s="2" t="s">
        <v>176</v>
      </c>
      <c r="B15" s="4">
        <v>130052</v>
      </c>
      <c r="C15" s="4">
        <v>11019656</v>
      </c>
      <c r="D15" s="4">
        <v>11019656</v>
      </c>
      <c r="E15" s="4">
        <v>528736</v>
      </c>
      <c r="F15" s="4">
        <v>8851288</v>
      </c>
      <c r="G15" s="4">
        <v>1639632</v>
      </c>
      <c r="H15" s="11"/>
      <c r="I15" s="10"/>
      <c r="J15" s="34" t="s">
        <v>5</v>
      </c>
      <c r="K15" s="4"/>
      <c r="L15" s="4"/>
      <c r="M15" s="12">
        <v>3</v>
      </c>
      <c r="N15" s="3"/>
      <c r="O15" s="3">
        <v>1.2409547561020682E-3</v>
      </c>
      <c r="P15" s="4">
        <v>1</v>
      </c>
      <c r="Q15" s="4">
        <v>1</v>
      </c>
      <c r="R15" s="4">
        <v>11</v>
      </c>
      <c r="S15" s="4">
        <v>11</v>
      </c>
      <c r="T15" s="4"/>
      <c r="U15" s="4"/>
      <c r="V15" s="30"/>
      <c r="W15" s="31"/>
    </row>
    <row r="16" spans="1:23" x14ac:dyDescent="0.25">
      <c r="A16" s="2" t="s">
        <v>179</v>
      </c>
      <c r="B16" s="4">
        <v>121476083</v>
      </c>
      <c r="C16" s="4">
        <v>1850578160</v>
      </c>
      <c r="D16" s="4">
        <v>1849921824</v>
      </c>
      <c r="E16" s="4">
        <v>1683291448</v>
      </c>
      <c r="F16" s="4">
        <v>129965984</v>
      </c>
      <c r="G16" s="4">
        <v>36664392</v>
      </c>
      <c r="H16" s="11"/>
      <c r="I16" s="10"/>
      <c r="J16" s="34" t="s">
        <v>1</v>
      </c>
      <c r="K16" s="4"/>
      <c r="L16" s="4">
        <v>656336</v>
      </c>
      <c r="M16" s="12">
        <v>0</v>
      </c>
      <c r="N16" s="3"/>
      <c r="O16" s="3">
        <v>0.20839886192369472</v>
      </c>
      <c r="P16" s="4">
        <v>15</v>
      </c>
      <c r="Q16" s="4">
        <v>2</v>
      </c>
      <c r="R16" s="4">
        <v>20</v>
      </c>
      <c r="S16" s="4">
        <v>300</v>
      </c>
      <c r="T16" s="4"/>
      <c r="U16" s="4"/>
      <c r="V16" s="30"/>
      <c r="W16" s="31"/>
    </row>
    <row r="17" spans="1:23" x14ac:dyDescent="0.25">
      <c r="A17" s="2" t="s">
        <v>1170</v>
      </c>
      <c r="B17" s="4">
        <v>177181</v>
      </c>
      <c r="C17" s="4">
        <v>29683936</v>
      </c>
      <c r="D17" s="4">
        <v>29683800</v>
      </c>
      <c r="E17" s="4">
        <v>1432056</v>
      </c>
      <c r="F17" s="4">
        <v>24509568</v>
      </c>
      <c r="G17" s="4">
        <v>3742176</v>
      </c>
      <c r="H17" s="11"/>
      <c r="I17" s="10"/>
      <c r="J17" s="34" t="s">
        <v>5</v>
      </c>
      <c r="K17" s="4"/>
      <c r="L17" s="4">
        <v>136</v>
      </c>
      <c r="M17" s="12">
        <v>2</v>
      </c>
      <c r="N17" s="3"/>
      <c r="O17" s="3">
        <v>3.3427923302714168E-3</v>
      </c>
      <c r="P17" s="4">
        <v>1</v>
      </c>
      <c r="Q17" s="4">
        <v>1</v>
      </c>
      <c r="R17" s="4">
        <v>8</v>
      </c>
      <c r="S17" s="4">
        <v>8</v>
      </c>
      <c r="T17" s="4"/>
      <c r="U17" s="4"/>
      <c r="V17" s="30"/>
      <c r="W17" s="31"/>
    </row>
    <row r="18" spans="1:23" x14ac:dyDescent="0.25">
      <c r="A18" s="2" t="s">
        <v>261</v>
      </c>
      <c r="B18" s="4">
        <v>2922</v>
      </c>
      <c r="C18" s="4">
        <v>592345</v>
      </c>
      <c r="D18" s="4">
        <v>543385</v>
      </c>
      <c r="E18" s="4">
        <v>39088</v>
      </c>
      <c r="F18" s="4">
        <v>440793</v>
      </c>
      <c r="G18" s="4">
        <v>63504</v>
      </c>
      <c r="H18" s="11"/>
      <c r="I18" s="10"/>
      <c r="J18" s="34" t="s">
        <v>1</v>
      </c>
      <c r="K18" s="4">
        <v>48960</v>
      </c>
      <c r="L18" s="4"/>
      <c r="M18" s="12">
        <v>6</v>
      </c>
      <c r="N18" s="3"/>
      <c r="O18" s="3">
        <v>6.6705652608691187E-5</v>
      </c>
      <c r="P18" s="4">
        <v>1</v>
      </c>
      <c r="Q18" s="4">
        <v>1</v>
      </c>
      <c r="R18" s="4">
        <v>23</v>
      </c>
      <c r="S18" s="4">
        <v>23</v>
      </c>
      <c r="T18" s="4"/>
      <c r="U18" s="4"/>
      <c r="V18" s="30"/>
      <c r="W18" s="31"/>
    </row>
    <row r="19" spans="1:23" x14ac:dyDescent="0.25">
      <c r="A19" s="2" t="s">
        <v>1449</v>
      </c>
      <c r="B19" s="4">
        <v>2</v>
      </c>
      <c r="C19" s="4">
        <v>17108</v>
      </c>
      <c r="D19" s="4">
        <v>17108</v>
      </c>
      <c r="E19" s="4">
        <v>8</v>
      </c>
      <c r="F19" s="4">
        <v>17068</v>
      </c>
      <c r="G19" s="4">
        <v>32</v>
      </c>
      <c r="H19" s="11"/>
      <c r="I19" s="10"/>
      <c r="J19" s="34" t="s">
        <v>4</v>
      </c>
      <c r="K19" s="4"/>
      <c r="L19" s="4"/>
      <c r="M19" s="12">
        <v>1</v>
      </c>
      <c r="N19" s="3"/>
      <c r="O19" s="3">
        <v>1.9265804637997938E-6</v>
      </c>
      <c r="P19" s="4">
        <v>1</v>
      </c>
      <c r="Q19" s="4">
        <v>1</v>
      </c>
      <c r="R19" s="4">
        <v>1</v>
      </c>
      <c r="S19" s="4">
        <v>1</v>
      </c>
      <c r="T19" s="4"/>
      <c r="U19" s="4"/>
      <c r="V19" s="30"/>
      <c r="W19" s="31"/>
    </row>
    <row r="20" spans="1:23" x14ac:dyDescent="0.25">
      <c r="A20" s="2" t="s">
        <v>1450</v>
      </c>
      <c r="B20" s="4">
        <v>4</v>
      </c>
      <c r="C20" s="4">
        <v>34386</v>
      </c>
      <c r="D20" s="4">
        <v>34386</v>
      </c>
      <c r="E20" s="4">
        <v>16</v>
      </c>
      <c r="F20" s="4">
        <v>34274</v>
      </c>
      <c r="G20" s="4">
        <v>96</v>
      </c>
      <c r="H20" s="11"/>
      <c r="I20" s="10"/>
      <c r="J20" s="34" t="s">
        <v>5</v>
      </c>
      <c r="K20" s="4"/>
      <c r="L20" s="4"/>
      <c r="M20" s="12">
        <v>10</v>
      </c>
      <c r="N20" s="3"/>
      <c r="O20" s="3">
        <v>3.8723051103705704E-6</v>
      </c>
      <c r="P20" s="4">
        <v>1</v>
      </c>
      <c r="Q20" s="4">
        <v>1</v>
      </c>
      <c r="R20" s="4">
        <v>2</v>
      </c>
      <c r="S20" s="4">
        <v>2</v>
      </c>
      <c r="T20" s="4"/>
      <c r="U20" s="4"/>
      <c r="V20" s="30"/>
      <c r="W20" s="31"/>
    </row>
    <row r="21" spans="1:23" x14ac:dyDescent="0.25">
      <c r="A21" s="2" t="s">
        <v>279</v>
      </c>
      <c r="B21" s="4">
        <v>9701</v>
      </c>
      <c r="C21" s="4">
        <v>540956</v>
      </c>
      <c r="D21" s="4">
        <v>540780</v>
      </c>
      <c r="E21" s="4">
        <v>39856</v>
      </c>
      <c r="F21" s="4">
        <v>428796</v>
      </c>
      <c r="G21" s="4">
        <v>72128</v>
      </c>
      <c r="H21" s="11"/>
      <c r="I21" s="10"/>
      <c r="J21" s="34" t="s">
        <v>5</v>
      </c>
      <c r="K21" s="4"/>
      <c r="L21" s="4">
        <v>176</v>
      </c>
      <c r="M21" s="12">
        <v>0</v>
      </c>
      <c r="N21" s="3"/>
      <c r="O21" s="3">
        <v>6.0918591382702908E-5</v>
      </c>
      <c r="P21" s="4">
        <v>1</v>
      </c>
      <c r="Q21" s="4">
        <v>1</v>
      </c>
      <c r="R21" s="4">
        <v>8</v>
      </c>
      <c r="S21" s="4">
        <v>8</v>
      </c>
      <c r="T21" s="4"/>
      <c r="U21" s="4"/>
      <c r="V21" s="30"/>
      <c r="W21" s="31"/>
    </row>
    <row r="22" spans="1:23" x14ac:dyDescent="0.25">
      <c r="A22" s="2" t="s">
        <v>328</v>
      </c>
      <c r="B22" s="4">
        <v>42</v>
      </c>
      <c r="C22" s="4">
        <v>55986</v>
      </c>
      <c r="D22" s="4">
        <v>55986</v>
      </c>
      <c r="E22" s="4">
        <v>96</v>
      </c>
      <c r="F22" s="4">
        <v>55138</v>
      </c>
      <c r="G22" s="4">
        <v>752</v>
      </c>
      <c r="H22" s="11"/>
      <c r="I22" s="10"/>
      <c r="J22" s="34" t="s">
        <v>5</v>
      </c>
      <c r="K22" s="4"/>
      <c r="L22" s="4"/>
      <c r="M22" s="12">
        <v>0</v>
      </c>
      <c r="N22" s="3"/>
      <c r="O22" s="3">
        <v>6.3047424506836136E-6</v>
      </c>
      <c r="P22" s="4">
        <v>1</v>
      </c>
      <c r="Q22" s="4">
        <v>1</v>
      </c>
      <c r="R22" s="4">
        <v>3</v>
      </c>
      <c r="S22" s="4">
        <v>3</v>
      </c>
      <c r="T22" s="4"/>
      <c r="U22" s="4"/>
      <c r="V22" s="30"/>
      <c r="W22" s="31"/>
    </row>
    <row r="23" spans="1:23" x14ac:dyDescent="0.25">
      <c r="A23" s="2" t="s">
        <v>1178</v>
      </c>
      <c r="B23" s="4">
        <v>17</v>
      </c>
      <c r="C23" s="4">
        <v>52792</v>
      </c>
      <c r="D23" s="4">
        <v>52776</v>
      </c>
      <c r="E23" s="4">
        <v>48</v>
      </c>
      <c r="F23" s="4">
        <v>52328</v>
      </c>
      <c r="G23" s="4">
        <v>400</v>
      </c>
      <c r="H23" s="11"/>
      <c r="I23" s="10"/>
      <c r="J23" s="34" t="s">
        <v>5</v>
      </c>
      <c r="K23" s="4"/>
      <c r="L23" s="4">
        <v>16</v>
      </c>
      <c r="M23" s="12">
        <v>1</v>
      </c>
      <c r="N23" s="3"/>
      <c r="O23" s="3">
        <v>5.9450570402688051E-6</v>
      </c>
      <c r="P23" s="4">
        <v>1</v>
      </c>
      <c r="Q23" s="4">
        <v>1</v>
      </c>
      <c r="R23" s="4">
        <v>3</v>
      </c>
      <c r="S23" s="4">
        <v>3</v>
      </c>
      <c r="T23" s="4"/>
      <c r="U23" s="4"/>
      <c r="V23" s="30"/>
      <c r="W23" s="31"/>
    </row>
    <row r="24" spans="1:23" x14ac:dyDescent="0.25">
      <c r="A24" s="2" t="s">
        <v>1451</v>
      </c>
      <c r="B24" s="4">
        <v>31</v>
      </c>
      <c r="C24" s="4">
        <v>36042</v>
      </c>
      <c r="D24" s="4">
        <v>36042</v>
      </c>
      <c r="E24" s="4">
        <v>48</v>
      </c>
      <c r="F24" s="4">
        <v>35482</v>
      </c>
      <c r="G24" s="4">
        <v>512</v>
      </c>
      <c r="H24" s="11"/>
      <c r="I24" s="10"/>
      <c r="J24" s="34" t="s">
        <v>5</v>
      </c>
      <c r="K24" s="4"/>
      <c r="L24" s="4"/>
      <c r="M24" s="12">
        <v>10</v>
      </c>
      <c r="N24" s="3"/>
      <c r="O24" s="3">
        <v>4.0587919731279032E-6</v>
      </c>
      <c r="P24" s="4">
        <v>1</v>
      </c>
      <c r="Q24" s="4">
        <v>1</v>
      </c>
      <c r="R24" s="4">
        <v>2</v>
      </c>
      <c r="S24" s="4">
        <v>2</v>
      </c>
      <c r="T24" s="4"/>
      <c r="U24" s="4"/>
      <c r="V24" s="30"/>
      <c r="W24" s="31"/>
    </row>
    <row r="25" spans="1:23" x14ac:dyDescent="0.25">
      <c r="A25" s="2" t="s">
        <v>331</v>
      </c>
      <c r="B25" s="4">
        <v>227965</v>
      </c>
      <c r="C25" s="4">
        <v>2808903</v>
      </c>
      <c r="D25" s="4">
        <v>2806559</v>
      </c>
      <c r="E25" s="4">
        <v>2178272</v>
      </c>
      <c r="F25" s="4">
        <v>136775</v>
      </c>
      <c r="G25" s="4">
        <v>491512</v>
      </c>
      <c r="H25" s="11"/>
      <c r="I25" s="10"/>
      <c r="J25" s="34" t="s">
        <v>1</v>
      </c>
      <c r="K25" s="4"/>
      <c r="L25" s="4">
        <v>2344</v>
      </c>
      <c r="M25" s="12">
        <v>0</v>
      </c>
      <c r="N25" s="3"/>
      <c r="O25" s="3">
        <v>3.163185436350615E-4</v>
      </c>
      <c r="P25" s="4">
        <v>1</v>
      </c>
      <c r="Q25" s="4">
        <v>1</v>
      </c>
      <c r="R25" s="4">
        <v>6</v>
      </c>
      <c r="S25" s="4">
        <v>6</v>
      </c>
      <c r="T25" s="4"/>
      <c r="U25" s="4"/>
      <c r="V25" s="30"/>
      <c r="W25" s="31"/>
    </row>
    <row r="26" spans="1:23" x14ac:dyDescent="0.25">
      <c r="A26" s="2" t="s">
        <v>340</v>
      </c>
      <c r="B26" s="4">
        <v>212</v>
      </c>
      <c r="C26" s="4">
        <v>54258</v>
      </c>
      <c r="D26" s="4">
        <v>54258</v>
      </c>
      <c r="E26" s="4">
        <v>432</v>
      </c>
      <c r="F26" s="4">
        <v>50418</v>
      </c>
      <c r="G26" s="4">
        <v>3408</v>
      </c>
      <c r="H26" s="11"/>
      <c r="I26" s="10"/>
      <c r="J26" s="34" t="s">
        <v>5</v>
      </c>
      <c r="K26" s="4"/>
      <c r="L26" s="4"/>
      <c r="M26" s="12">
        <v>9</v>
      </c>
      <c r="N26" s="3"/>
      <c r="O26" s="3">
        <v>6.1101474634585702E-6</v>
      </c>
      <c r="P26" s="4">
        <v>1</v>
      </c>
      <c r="Q26" s="4">
        <v>1</v>
      </c>
      <c r="R26" s="4">
        <v>2</v>
      </c>
      <c r="S26" s="4">
        <v>2</v>
      </c>
      <c r="T26" s="4"/>
      <c r="U26" s="4"/>
      <c r="V26" s="30"/>
      <c r="W26" s="31"/>
    </row>
    <row r="27" spans="1:23" x14ac:dyDescent="0.25">
      <c r="A27" s="2" t="s">
        <v>1452</v>
      </c>
      <c r="B27" s="4">
        <v>1248</v>
      </c>
      <c r="C27" s="4">
        <v>100290</v>
      </c>
      <c r="D27" s="4">
        <v>100290</v>
      </c>
      <c r="E27" s="4">
        <v>2896</v>
      </c>
      <c r="F27" s="4">
        <v>93298</v>
      </c>
      <c r="G27" s="4">
        <v>4096</v>
      </c>
      <c r="H27" s="11"/>
      <c r="I27" s="10"/>
      <c r="J27" s="34" t="s">
        <v>5</v>
      </c>
      <c r="K27" s="4"/>
      <c r="L27" s="4"/>
      <c r="M27" s="12">
        <v>0</v>
      </c>
      <c r="N27" s="3"/>
      <c r="O27" s="3">
        <v>1.1293941706481256E-5</v>
      </c>
      <c r="P27" s="4">
        <v>1</v>
      </c>
      <c r="Q27" s="4">
        <v>1</v>
      </c>
      <c r="R27" s="4">
        <v>6</v>
      </c>
      <c r="S27" s="4">
        <v>6</v>
      </c>
      <c r="T27" s="4"/>
      <c r="U27" s="4"/>
      <c r="V27" s="30"/>
      <c r="W27" s="31"/>
    </row>
    <row r="28" spans="1:23" x14ac:dyDescent="0.25">
      <c r="A28" s="2" t="s">
        <v>1183</v>
      </c>
      <c r="B28" s="4">
        <v>292</v>
      </c>
      <c r="C28" s="4">
        <v>138012</v>
      </c>
      <c r="D28" s="4">
        <v>137612</v>
      </c>
      <c r="E28" s="4">
        <v>6256</v>
      </c>
      <c r="F28" s="4">
        <v>120940</v>
      </c>
      <c r="G28" s="4">
        <v>10416</v>
      </c>
      <c r="H28" s="11"/>
      <c r="I28" s="10"/>
      <c r="J28" s="34" t="s">
        <v>1</v>
      </c>
      <c r="K28" s="4"/>
      <c r="L28" s="4">
        <v>400</v>
      </c>
      <c r="M28" s="12">
        <v>0</v>
      </c>
      <c r="N28" s="3"/>
      <c r="O28" s="3">
        <v>1.5541923250522395E-5</v>
      </c>
      <c r="P28" s="4">
        <v>1</v>
      </c>
      <c r="Q28" s="4">
        <v>1</v>
      </c>
      <c r="R28" s="4">
        <v>12</v>
      </c>
      <c r="S28" s="4">
        <v>12</v>
      </c>
      <c r="T28" s="4"/>
      <c r="U28" s="4"/>
      <c r="V28" s="30"/>
      <c r="W28" s="31"/>
    </row>
    <row r="29" spans="1:23" x14ac:dyDescent="0.25">
      <c r="A29" s="2" t="s">
        <v>342</v>
      </c>
      <c r="B29" s="4">
        <v>160457</v>
      </c>
      <c r="C29" s="4">
        <v>2484409</v>
      </c>
      <c r="D29" s="4">
        <v>2481625</v>
      </c>
      <c r="E29" s="4">
        <v>684040</v>
      </c>
      <c r="F29" s="4">
        <v>1538321</v>
      </c>
      <c r="G29" s="4">
        <v>259264</v>
      </c>
      <c r="H29" s="11"/>
      <c r="I29" s="10"/>
      <c r="J29" s="34" t="s">
        <v>5</v>
      </c>
      <c r="K29" s="4"/>
      <c r="L29" s="4">
        <v>2784</v>
      </c>
      <c r="M29" s="12">
        <v>0</v>
      </c>
      <c r="N29" s="3"/>
      <c r="O29" s="3">
        <v>2.7977635278749017E-4</v>
      </c>
      <c r="P29" s="4">
        <v>1</v>
      </c>
      <c r="Q29" s="4">
        <v>1</v>
      </c>
      <c r="R29" s="4">
        <v>14</v>
      </c>
      <c r="S29" s="4">
        <v>14</v>
      </c>
      <c r="T29" s="4"/>
      <c r="U29" s="4"/>
      <c r="V29" s="30"/>
      <c r="W29" s="31"/>
    </row>
    <row r="30" spans="1:23" x14ac:dyDescent="0.25">
      <c r="A30" s="2" t="s">
        <v>375</v>
      </c>
      <c r="B30" s="4">
        <v>62032131</v>
      </c>
      <c r="C30" s="4">
        <v>2458893884</v>
      </c>
      <c r="D30" s="4">
        <v>2444438156</v>
      </c>
      <c r="E30" s="4">
        <v>1276105968</v>
      </c>
      <c r="F30" s="4">
        <v>963229148</v>
      </c>
      <c r="G30" s="4">
        <v>205103040</v>
      </c>
      <c r="H30" s="11"/>
      <c r="I30" s="10"/>
      <c r="J30" s="34" t="s">
        <v>5</v>
      </c>
      <c r="K30" s="4"/>
      <c r="L30" s="4">
        <v>14455728</v>
      </c>
      <c r="M30" s="12">
        <v>0</v>
      </c>
      <c r="N30" s="3"/>
      <c r="O30" s="3">
        <v>0.276903023116156</v>
      </c>
      <c r="P30" s="4">
        <v>8</v>
      </c>
      <c r="Q30" s="4">
        <v>2</v>
      </c>
      <c r="R30" s="4">
        <v>14</v>
      </c>
      <c r="S30" s="4">
        <v>112</v>
      </c>
      <c r="T30" s="4"/>
      <c r="U30" s="4"/>
      <c r="V30" s="30"/>
      <c r="W30" s="31"/>
    </row>
    <row r="31" spans="1:23" x14ac:dyDescent="0.25">
      <c r="A31" s="2" t="s">
        <v>395</v>
      </c>
      <c r="B31" s="4">
        <v>1331646</v>
      </c>
      <c r="C31" s="4">
        <v>24472276</v>
      </c>
      <c r="D31" s="4">
        <v>24440348</v>
      </c>
      <c r="E31" s="4">
        <v>19888568</v>
      </c>
      <c r="F31" s="4">
        <v>3458268</v>
      </c>
      <c r="G31" s="4">
        <v>1093512</v>
      </c>
      <c r="H31" s="11"/>
      <c r="I31" s="10"/>
      <c r="J31" s="34" t="s">
        <v>1</v>
      </c>
      <c r="K31" s="4"/>
      <c r="L31" s="4">
        <v>31928</v>
      </c>
      <c r="M31" s="12">
        <v>0</v>
      </c>
      <c r="N31" s="3"/>
      <c r="O31" s="3">
        <v>2.7558924974466076E-3</v>
      </c>
      <c r="P31" s="4">
        <v>1</v>
      </c>
      <c r="Q31" s="4">
        <v>1</v>
      </c>
      <c r="R31" s="4">
        <v>27</v>
      </c>
      <c r="S31" s="4">
        <v>27</v>
      </c>
      <c r="T31" s="4"/>
      <c r="U31" s="4"/>
      <c r="V31" s="30"/>
      <c r="W31" s="31"/>
    </row>
    <row r="32" spans="1:23" x14ac:dyDescent="0.25">
      <c r="A32" s="2" t="s">
        <v>402</v>
      </c>
      <c r="B32" s="4">
        <v>8</v>
      </c>
      <c r="C32" s="4">
        <v>34864</v>
      </c>
      <c r="D32" s="4">
        <v>34864</v>
      </c>
      <c r="E32" s="4">
        <v>16</v>
      </c>
      <c r="F32" s="4">
        <v>34688</v>
      </c>
      <c r="G32" s="4">
        <v>160</v>
      </c>
      <c r="H32" s="11"/>
      <c r="I32" s="10"/>
      <c r="J32" s="34" t="s">
        <v>5</v>
      </c>
      <c r="K32" s="4"/>
      <c r="L32" s="4"/>
      <c r="M32" s="12">
        <v>1</v>
      </c>
      <c r="N32" s="3"/>
      <c r="O32" s="3">
        <v>3.9261340478089791E-6</v>
      </c>
      <c r="P32" s="4">
        <v>1</v>
      </c>
      <c r="Q32" s="4">
        <v>1</v>
      </c>
      <c r="R32" s="4">
        <v>2</v>
      </c>
      <c r="S32" s="4">
        <v>2</v>
      </c>
      <c r="T32" s="4"/>
      <c r="U32" s="4"/>
      <c r="V32" s="30"/>
      <c r="W32" s="31"/>
    </row>
    <row r="33" spans="1:23" x14ac:dyDescent="0.25">
      <c r="A33" s="2" t="s">
        <v>1454</v>
      </c>
      <c r="B33" s="4">
        <v>5</v>
      </c>
      <c r="C33" s="4">
        <v>17376</v>
      </c>
      <c r="D33" s="4">
        <v>17376</v>
      </c>
      <c r="E33" s="4">
        <v>16</v>
      </c>
      <c r="F33" s="4">
        <v>17288</v>
      </c>
      <c r="G33" s="4">
        <v>72</v>
      </c>
      <c r="H33" s="11"/>
      <c r="I33" s="10"/>
      <c r="J33" s="34" t="s">
        <v>1</v>
      </c>
      <c r="K33" s="4"/>
      <c r="L33" s="4"/>
      <c r="M33" s="12">
        <v>0</v>
      </c>
      <c r="N33" s="3"/>
      <c r="O33" s="3">
        <v>1.9567607048740484E-6</v>
      </c>
      <c r="P33" s="4">
        <v>1</v>
      </c>
      <c r="Q33" s="4">
        <v>1</v>
      </c>
      <c r="R33" s="4">
        <v>2</v>
      </c>
      <c r="S33" s="4">
        <v>2</v>
      </c>
      <c r="T33" s="4"/>
      <c r="U33" s="4"/>
      <c r="V33" s="30"/>
      <c r="W33" s="31"/>
    </row>
    <row r="34" spans="1:23" x14ac:dyDescent="0.25">
      <c r="A34" s="2" t="s">
        <v>1456</v>
      </c>
      <c r="B34" s="4">
        <v>20</v>
      </c>
      <c r="C34" s="4">
        <v>224</v>
      </c>
      <c r="D34" s="4">
        <v>224</v>
      </c>
      <c r="E34" s="4">
        <v>16</v>
      </c>
      <c r="F34" s="4">
        <v>120</v>
      </c>
      <c r="G34" s="4">
        <v>88</v>
      </c>
      <c r="H34" s="11"/>
      <c r="I34" s="10"/>
      <c r="J34" s="34" t="s">
        <v>13</v>
      </c>
      <c r="K34" s="4"/>
      <c r="L34" s="4"/>
      <c r="M34" s="12">
        <v>0</v>
      </c>
      <c r="N34" s="3"/>
      <c r="O34" s="3">
        <v>2.5225276121764895E-8</v>
      </c>
      <c r="P34" s="4">
        <v>1</v>
      </c>
      <c r="Q34" s="4">
        <v>1</v>
      </c>
      <c r="R34" s="4">
        <v>1</v>
      </c>
      <c r="S34" s="4">
        <v>1</v>
      </c>
      <c r="T34" s="4"/>
      <c r="U34" s="4"/>
      <c r="V34" s="30"/>
      <c r="W34" s="31"/>
    </row>
    <row r="35" spans="1:23" x14ac:dyDescent="0.25">
      <c r="A35" s="2" t="s">
        <v>431</v>
      </c>
      <c r="B35" s="4">
        <v>7</v>
      </c>
      <c r="C35" s="4">
        <v>17382</v>
      </c>
      <c r="D35" s="4">
        <v>17382</v>
      </c>
      <c r="E35" s="4">
        <v>16</v>
      </c>
      <c r="F35" s="4">
        <v>17270</v>
      </c>
      <c r="G35" s="4">
        <v>96</v>
      </c>
      <c r="H35" s="11"/>
      <c r="I35" s="10"/>
      <c r="J35" s="34" t="s">
        <v>1</v>
      </c>
      <c r="K35" s="4"/>
      <c r="L35" s="4"/>
      <c r="M35" s="12">
        <v>0</v>
      </c>
      <c r="N35" s="3"/>
      <c r="O35" s="3">
        <v>1.9574363819130243E-6</v>
      </c>
      <c r="P35" s="4">
        <v>1</v>
      </c>
      <c r="Q35" s="4">
        <v>1</v>
      </c>
      <c r="R35" s="4">
        <v>2</v>
      </c>
      <c r="S35" s="4">
        <v>2</v>
      </c>
      <c r="T35" s="4"/>
      <c r="U35" s="4"/>
      <c r="V35" s="30"/>
      <c r="W35" s="31"/>
    </row>
    <row r="36" spans="1:23" x14ac:dyDescent="0.25">
      <c r="A36" s="2" t="s">
        <v>434</v>
      </c>
      <c r="B36" s="4">
        <v>22304</v>
      </c>
      <c r="C36" s="4">
        <v>1132298</v>
      </c>
      <c r="D36" s="4">
        <v>1131962</v>
      </c>
      <c r="E36" s="4">
        <v>95088</v>
      </c>
      <c r="F36" s="4">
        <v>889466</v>
      </c>
      <c r="G36" s="4">
        <v>147408</v>
      </c>
      <c r="H36" s="11"/>
      <c r="I36" s="10"/>
      <c r="J36" s="34" t="s">
        <v>5</v>
      </c>
      <c r="K36" s="4"/>
      <c r="L36" s="4">
        <v>336</v>
      </c>
      <c r="M36" s="12">
        <v>0</v>
      </c>
      <c r="N36" s="3"/>
      <c r="O36" s="3">
        <v>1.2751129331304531E-4</v>
      </c>
      <c r="P36" s="4">
        <v>1</v>
      </c>
      <c r="Q36" s="4">
        <v>1</v>
      </c>
      <c r="R36" s="4">
        <v>12</v>
      </c>
      <c r="S36" s="4">
        <v>12</v>
      </c>
      <c r="T36" s="4"/>
      <c r="U36" s="4"/>
      <c r="V36" s="30"/>
      <c r="W36" s="31"/>
    </row>
    <row r="37" spans="1:23" x14ac:dyDescent="0.25">
      <c r="A37" s="2" t="s">
        <v>437</v>
      </c>
      <c r="B37" s="4">
        <v>6408</v>
      </c>
      <c r="C37" s="4">
        <v>540114</v>
      </c>
      <c r="D37" s="4">
        <v>540026</v>
      </c>
      <c r="E37" s="4">
        <v>32200</v>
      </c>
      <c r="F37" s="4">
        <v>438610</v>
      </c>
      <c r="G37" s="4">
        <v>69216</v>
      </c>
      <c r="H37" s="11"/>
      <c r="I37" s="10"/>
      <c r="J37" s="34" t="s">
        <v>5</v>
      </c>
      <c r="K37" s="4"/>
      <c r="L37" s="4">
        <v>88</v>
      </c>
      <c r="M37" s="12">
        <v>0</v>
      </c>
      <c r="N37" s="3"/>
      <c r="O37" s="3">
        <v>6.0823771371566628E-5</v>
      </c>
      <c r="P37" s="4">
        <v>1</v>
      </c>
      <c r="Q37" s="4">
        <v>1</v>
      </c>
      <c r="R37" s="4">
        <v>8</v>
      </c>
      <c r="S37" s="4">
        <v>8</v>
      </c>
      <c r="T37" s="4"/>
      <c r="U37" s="4"/>
      <c r="V37" s="30"/>
      <c r="W37" s="31"/>
    </row>
    <row r="38" spans="1:23" x14ac:dyDescent="0.25">
      <c r="A38" s="2" t="s">
        <v>1459</v>
      </c>
      <c r="B38" s="4">
        <v>5</v>
      </c>
      <c r="C38" s="4">
        <v>35430</v>
      </c>
      <c r="D38" s="4">
        <v>35430</v>
      </c>
      <c r="E38" s="4">
        <v>16</v>
      </c>
      <c r="F38" s="4">
        <v>35318</v>
      </c>
      <c r="G38" s="4">
        <v>96</v>
      </c>
      <c r="H38" s="11"/>
      <c r="I38" s="10"/>
      <c r="J38" s="34" t="s">
        <v>5</v>
      </c>
      <c r="K38" s="4"/>
      <c r="L38" s="4"/>
      <c r="M38" s="12">
        <v>0</v>
      </c>
      <c r="N38" s="3"/>
      <c r="O38" s="3">
        <v>3.9898729151523675E-6</v>
      </c>
      <c r="P38" s="4">
        <v>1</v>
      </c>
      <c r="Q38" s="4">
        <v>1</v>
      </c>
      <c r="R38" s="4">
        <v>2</v>
      </c>
      <c r="S38" s="4">
        <v>2</v>
      </c>
      <c r="T38" s="4"/>
      <c r="U38" s="4"/>
      <c r="V38" s="30"/>
      <c r="W38" s="31"/>
    </row>
    <row r="39" spans="1:23" x14ac:dyDescent="0.25">
      <c r="A39" s="2" t="s">
        <v>458</v>
      </c>
      <c r="B39" s="4">
        <v>13786617</v>
      </c>
      <c r="C39" s="4">
        <v>50078356</v>
      </c>
      <c r="D39" s="4">
        <v>50007012</v>
      </c>
      <c r="E39" s="4">
        <v>47242600</v>
      </c>
      <c r="F39" s="4">
        <v>2267132</v>
      </c>
      <c r="G39" s="4">
        <v>497280</v>
      </c>
      <c r="H39" s="11"/>
      <c r="I39" s="10"/>
      <c r="J39" s="34" t="s">
        <v>5</v>
      </c>
      <c r="K39" s="4"/>
      <c r="L39" s="4">
        <v>71344</v>
      </c>
      <c r="M39" s="12">
        <v>0</v>
      </c>
      <c r="N39" s="3"/>
      <c r="O39" s="3">
        <v>5.6394658831430437E-3</v>
      </c>
      <c r="P39" s="4">
        <v>3</v>
      </c>
      <c r="Q39" s="4">
        <v>2</v>
      </c>
      <c r="R39" s="4">
        <v>4</v>
      </c>
      <c r="S39" s="4">
        <v>12</v>
      </c>
      <c r="T39" s="4"/>
      <c r="U39" s="4"/>
      <c r="V39" s="30"/>
      <c r="W39" s="31"/>
    </row>
    <row r="40" spans="1:23" x14ac:dyDescent="0.25">
      <c r="A40" s="2" t="s">
        <v>465</v>
      </c>
      <c r="B40" s="4">
        <v>108</v>
      </c>
      <c r="C40" s="4">
        <v>90104</v>
      </c>
      <c r="D40" s="4">
        <v>90056</v>
      </c>
      <c r="E40" s="4">
        <v>928</v>
      </c>
      <c r="F40" s="4">
        <v>88248</v>
      </c>
      <c r="G40" s="4">
        <v>880</v>
      </c>
      <c r="H40" s="11"/>
      <c r="I40" s="10"/>
      <c r="J40" s="34" t="s">
        <v>1</v>
      </c>
      <c r="K40" s="4"/>
      <c r="L40" s="4">
        <v>48</v>
      </c>
      <c r="M40" s="12">
        <v>0</v>
      </c>
      <c r="N40" s="3"/>
      <c r="O40" s="3">
        <v>1.0146867319979929E-5</v>
      </c>
      <c r="P40" s="4">
        <v>1</v>
      </c>
      <c r="Q40" s="4">
        <v>1</v>
      </c>
      <c r="R40" s="4">
        <v>9</v>
      </c>
      <c r="S40" s="4">
        <v>9</v>
      </c>
      <c r="T40" s="4"/>
      <c r="U40" s="4"/>
      <c r="V40" s="30"/>
      <c r="W40" s="31"/>
    </row>
    <row r="41" spans="1:23" x14ac:dyDescent="0.25">
      <c r="A41" s="2" t="s">
        <v>1461</v>
      </c>
      <c r="B41" s="4">
        <v>60897</v>
      </c>
      <c r="C41" s="4">
        <v>7453887</v>
      </c>
      <c r="D41" s="4">
        <v>7453887</v>
      </c>
      <c r="E41" s="4">
        <v>352216</v>
      </c>
      <c r="F41" s="4">
        <v>6177047</v>
      </c>
      <c r="G41" s="4">
        <v>924624</v>
      </c>
      <c r="H41" s="11"/>
      <c r="I41" s="10"/>
      <c r="J41" s="34" t="s">
        <v>5</v>
      </c>
      <c r="K41" s="4"/>
      <c r="L41" s="4"/>
      <c r="M41" s="12">
        <v>1</v>
      </c>
      <c r="N41" s="3"/>
      <c r="O41" s="3">
        <v>8.3940338283675791E-4</v>
      </c>
      <c r="P41" s="4">
        <v>1</v>
      </c>
      <c r="Q41" s="4">
        <v>1</v>
      </c>
      <c r="R41" s="4">
        <v>8</v>
      </c>
      <c r="S41" s="4">
        <v>8</v>
      </c>
      <c r="T41" s="4"/>
      <c r="U41" s="4"/>
      <c r="V41" s="30"/>
      <c r="W41" s="31"/>
    </row>
    <row r="42" spans="1:23" x14ac:dyDescent="0.25">
      <c r="A42" s="2" t="s">
        <v>470</v>
      </c>
      <c r="B42" s="4">
        <v>32356</v>
      </c>
      <c r="C42" s="4">
        <v>10016357</v>
      </c>
      <c r="D42" s="4">
        <v>10015669</v>
      </c>
      <c r="E42" s="4">
        <v>817464</v>
      </c>
      <c r="F42" s="4">
        <v>7882813</v>
      </c>
      <c r="G42" s="4">
        <v>1315392</v>
      </c>
      <c r="H42" s="11">
        <v>3</v>
      </c>
      <c r="I42" s="10"/>
      <c r="J42" s="34" t="s">
        <v>1</v>
      </c>
      <c r="K42" s="4"/>
      <c r="L42" s="4">
        <v>688</v>
      </c>
      <c r="M42" s="12">
        <v>8</v>
      </c>
      <c r="N42" s="3"/>
      <c r="O42" s="3">
        <v>1.1279704065141638E-3</v>
      </c>
      <c r="P42" s="4">
        <v>1</v>
      </c>
      <c r="Q42" s="4">
        <v>1</v>
      </c>
      <c r="R42" s="4">
        <v>47</v>
      </c>
      <c r="S42" s="4">
        <v>47</v>
      </c>
      <c r="T42" s="4"/>
      <c r="U42" s="4"/>
      <c r="V42" s="30"/>
      <c r="W42" s="31"/>
    </row>
    <row r="43" spans="1:23" x14ac:dyDescent="0.25">
      <c r="A43" s="2" t="s">
        <v>1462</v>
      </c>
      <c r="B43" s="4">
        <v>7</v>
      </c>
      <c r="C43" s="4">
        <v>51710</v>
      </c>
      <c r="D43" s="4">
        <v>51710</v>
      </c>
      <c r="E43" s="4">
        <v>24</v>
      </c>
      <c r="F43" s="4">
        <v>51526</v>
      </c>
      <c r="G43" s="4">
        <v>160</v>
      </c>
      <c r="H43" s="11"/>
      <c r="I43" s="10"/>
      <c r="J43" s="34" t="s">
        <v>5</v>
      </c>
      <c r="K43" s="4"/>
      <c r="L43" s="4"/>
      <c r="M43" s="12">
        <v>1</v>
      </c>
      <c r="N43" s="3"/>
      <c r="O43" s="3">
        <v>5.8232099475734949E-6</v>
      </c>
      <c r="P43" s="4">
        <v>1</v>
      </c>
      <c r="Q43" s="4">
        <v>1</v>
      </c>
      <c r="R43" s="4">
        <v>3</v>
      </c>
      <c r="S43" s="4">
        <v>3</v>
      </c>
      <c r="T43" s="4"/>
      <c r="U43" s="4"/>
      <c r="V43" s="30"/>
      <c r="W43" s="31"/>
    </row>
    <row r="44" spans="1:23" x14ac:dyDescent="0.25">
      <c r="A44" s="2" t="s">
        <v>487</v>
      </c>
      <c r="B44" s="4">
        <v>15</v>
      </c>
      <c r="C44" s="4">
        <v>192</v>
      </c>
      <c r="D44" s="4">
        <v>192</v>
      </c>
      <c r="E44" s="4">
        <v>8</v>
      </c>
      <c r="F44" s="4">
        <v>120</v>
      </c>
      <c r="G44" s="4">
        <v>64</v>
      </c>
      <c r="H44" s="11"/>
      <c r="I44" s="10"/>
      <c r="J44" s="34" t="s">
        <v>13</v>
      </c>
      <c r="K44" s="4"/>
      <c r="L44" s="4"/>
      <c r="M44" s="12">
        <v>0</v>
      </c>
      <c r="N44" s="3"/>
      <c r="O44" s="3">
        <v>2.1621665247227052E-8</v>
      </c>
      <c r="P44" s="4">
        <v>1</v>
      </c>
      <c r="Q44" s="4">
        <v>1</v>
      </c>
      <c r="R44" s="4">
        <v>1</v>
      </c>
      <c r="S44" s="4">
        <v>1</v>
      </c>
      <c r="T44" s="4"/>
      <c r="U44" s="4"/>
      <c r="V44" s="30"/>
      <c r="W44" s="31"/>
    </row>
    <row r="45" spans="1:23" x14ac:dyDescent="0.25">
      <c r="A45" s="2" t="s">
        <v>514</v>
      </c>
      <c r="B45" s="4">
        <v>748827</v>
      </c>
      <c r="C45" s="4">
        <v>27706482</v>
      </c>
      <c r="D45" s="4">
        <v>27681426</v>
      </c>
      <c r="E45" s="4">
        <v>17635664</v>
      </c>
      <c r="F45" s="4">
        <v>7849226</v>
      </c>
      <c r="G45" s="4">
        <v>2196536</v>
      </c>
      <c r="H45" s="11"/>
      <c r="I45" s="10"/>
      <c r="J45" s="34" t="s">
        <v>1</v>
      </c>
      <c r="K45" s="4"/>
      <c r="L45" s="4">
        <v>25056</v>
      </c>
      <c r="M45" s="12">
        <v>0</v>
      </c>
      <c r="N45" s="3"/>
      <c r="O45" s="3">
        <v>3.1201056196995935E-3</v>
      </c>
      <c r="P45" s="4">
        <v>1</v>
      </c>
      <c r="Q45" s="4">
        <v>1</v>
      </c>
      <c r="R45" s="4">
        <v>30</v>
      </c>
      <c r="S45" s="4">
        <v>30</v>
      </c>
      <c r="T45" s="4"/>
      <c r="U45" s="4"/>
      <c r="V45" s="30"/>
      <c r="W45" s="31"/>
    </row>
    <row r="46" spans="1:23" x14ac:dyDescent="0.25">
      <c r="A46" s="2" t="s">
        <v>535</v>
      </c>
      <c r="B46" s="4">
        <v>10</v>
      </c>
      <c r="C46" s="4">
        <v>17426</v>
      </c>
      <c r="D46" s="4">
        <v>17426</v>
      </c>
      <c r="E46" s="4">
        <v>8</v>
      </c>
      <c r="F46" s="4">
        <v>17322</v>
      </c>
      <c r="G46" s="4">
        <v>96</v>
      </c>
      <c r="H46" s="11"/>
      <c r="I46" s="10"/>
      <c r="J46" s="34" t="s">
        <v>4</v>
      </c>
      <c r="K46" s="4"/>
      <c r="L46" s="4"/>
      <c r="M46" s="12">
        <v>7</v>
      </c>
      <c r="N46" s="3"/>
      <c r="O46" s="3">
        <v>1.9623913468655137E-6</v>
      </c>
      <c r="P46" s="4">
        <v>1</v>
      </c>
      <c r="Q46" s="4">
        <v>1</v>
      </c>
      <c r="R46" s="4">
        <v>1</v>
      </c>
      <c r="S46" s="4">
        <v>1</v>
      </c>
      <c r="T46" s="4"/>
      <c r="U46" s="4"/>
      <c r="V46" s="30"/>
      <c r="W46" s="31"/>
    </row>
    <row r="47" spans="1:23" x14ac:dyDescent="0.25">
      <c r="A47" s="2" t="s">
        <v>1239</v>
      </c>
      <c r="B47" s="4">
        <v>18</v>
      </c>
      <c r="C47" s="4">
        <v>53264</v>
      </c>
      <c r="D47" s="4">
        <v>53232</v>
      </c>
      <c r="E47" s="4">
        <v>56</v>
      </c>
      <c r="F47" s="4">
        <v>52896</v>
      </c>
      <c r="G47" s="4">
        <v>280</v>
      </c>
      <c r="H47" s="11"/>
      <c r="I47" s="10"/>
      <c r="J47" s="34" t="s">
        <v>1</v>
      </c>
      <c r="K47" s="4"/>
      <c r="L47" s="4">
        <v>32</v>
      </c>
      <c r="M47" s="12">
        <v>0</v>
      </c>
      <c r="N47" s="3"/>
      <c r="O47" s="3">
        <v>5.9982103006682388E-6</v>
      </c>
      <c r="P47" s="4">
        <v>1</v>
      </c>
      <c r="Q47" s="4">
        <v>1</v>
      </c>
      <c r="R47" s="4">
        <v>5</v>
      </c>
      <c r="S47" s="4">
        <v>5</v>
      </c>
      <c r="T47" s="4"/>
      <c r="U47" s="4"/>
      <c r="V47" s="30"/>
      <c r="W47" s="31"/>
    </row>
    <row r="48" spans="1:23" x14ac:dyDescent="0.25">
      <c r="A48" s="2" t="s">
        <v>537</v>
      </c>
      <c r="B48" s="4">
        <v>3577295</v>
      </c>
      <c r="C48" s="4">
        <v>80244930</v>
      </c>
      <c r="D48" s="4">
        <v>80140474</v>
      </c>
      <c r="E48" s="4">
        <v>32630016</v>
      </c>
      <c r="F48" s="4">
        <v>39765730</v>
      </c>
      <c r="G48" s="4">
        <v>7744728</v>
      </c>
      <c r="H48" s="11"/>
      <c r="I48" s="10"/>
      <c r="J48" s="34" t="s">
        <v>1</v>
      </c>
      <c r="K48" s="4"/>
      <c r="L48" s="4">
        <v>104456</v>
      </c>
      <c r="M48" s="12">
        <v>0</v>
      </c>
      <c r="N48" s="3"/>
      <c r="O48" s="3">
        <v>9.0366094492039979E-3</v>
      </c>
      <c r="P48" s="4">
        <v>1</v>
      </c>
      <c r="Q48" s="4">
        <v>1</v>
      </c>
      <c r="R48" s="4">
        <v>7</v>
      </c>
      <c r="S48" s="4">
        <v>7</v>
      </c>
      <c r="T48" s="4"/>
      <c r="U48" s="4"/>
      <c r="V48" s="30"/>
      <c r="W48" s="31"/>
    </row>
    <row r="49" spans="1:23" x14ac:dyDescent="0.25">
      <c r="A49" s="2" t="s">
        <v>40</v>
      </c>
      <c r="B49" s="4">
        <v>76097175</v>
      </c>
      <c r="C49" s="4">
        <v>3722861061</v>
      </c>
      <c r="D49" s="4">
        <v>3722444269</v>
      </c>
      <c r="E49" s="4">
        <v>2153070200</v>
      </c>
      <c r="F49" s="4">
        <v>1352995365</v>
      </c>
      <c r="G49" s="4">
        <v>216378704</v>
      </c>
      <c r="H49" s="11">
        <v>1</v>
      </c>
      <c r="I49" s="10"/>
      <c r="J49" s="34" t="s">
        <v>1</v>
      </c>
      <c r="K49" s="4">
        <v>1792</v>
      </c>
      <c r="L49" s="4">
        <v>415000</v>
      </c>
      <c r="M49" s="12">
        <v>0</v>
      </c>
      <c r="N49" s="3"/>
      <c r="O49" s="3">
        <v>0.41924195636915906</v>
      </c>
      <c r="P49" s="4">
        <v>10</v>
      </c>
      <c r="Q49" s="4">
        <v>2</v>
      </c>
      <c r="R49" s="4">
        <v>32</v>
      </c>
      <c r="S49" s="4">
        <v>320</v>
      </c>
      <c r="T49" s="4"/>
      <c r="U49" s="4"/>
      <c r="V49" s="30"/>
      <c r="W49" s="31"/>
    </row>
    <row r="50" spans="1:23" x14ac:dyDescent="0.25">
      <c r="A50" s="2" t="s">
        <v>1464</v>
      </c>
      <c r="B50" s="4">
        <v>3379</v>
      </c>
      <c r="C50" s="4">
        <v>513942</v>
      </c>
      <c r="D50" s="4">
        <v>513942</v>
      </c>
      <c r="E50" s="4">
        <v>12040</v>
      </c>
      <c r="F50" s="4">
        <v>447934</v>
      </c>
      <c r="G50" s="4">
        <v>53968</v>
      </c>
      <c r="H50" s="11"/>
      <c r="I50" s="10"/>
      <c r="J50" s="34" t="s">
        <v>5</v>
      </c>
      <c r="K50" s="4"/>
      <c r="L50" s="4"/>
      <c r="M50" s="12">
        <v>1</v>
      </c>
      <c r="N50" s="3"/>
      <c r="O50" s="3">
        <v>5.7876468127553993E-5</v>
      </c>
      <c r="P50" s="4">
        <v>1</v>
      </c>
      <c r="Q50" s="4">
        <v>1</v>
      </c>
      <c r="R50" s="4">
        <v>3</v>
      </c>
      <c r="S50" s="4">
        <v>3</v>
      </c>
      <c r="T50" s="4"/>
      <c r="U50" s="4"/>
      <c r="V50" s="30"/>
      <c r="W50" s="31"/>
    </row>
    <row r="51" spans="1:23" x14ac:dyDescent="0.25">
      <c r="A51" s="2" t="s">
        <v>892</v>
      </c>
      <c r="B51" s="4">
        <v>3475</v>
      </c>
      <c r="C51" s="4">
        <v>757955</v>
      </c>
      <c r="D51" s="4">
        <v>757931</v>
      </c>
      <c r="E51" s="4">
        <v>19736</v>
      </c>
      <c r="F51" s="4">
        <v>653235</v>
      </c>
      <c r="G51" s="4">
        <v>84960</v>
      </c>
      <c r="H51" s="11"/>
      <c r="I51" s="10"/>
      <c r="J51" s="34" t="s">
        <v>5</v>
      </c>
      <c r="K51" s="4"/>
      <c r="L51" s="4">
        <v>24</v>
      </c>
      <c r="M51" s="12">
        <v>4</v>
      </c>
      <c r="N51" s="3"/>
      <c r="O51" s="3">
        <v>8.5355465012822816E-5</v>
      </c>
      <c r="P51" s="4">
        <v>1</v>
      </c>
      <c r="Q51" s="4">
        <v>1</v>
      </c>
      <c r="R51" s="4">
        <v>18</v>
      </c>
      <c r="S51" s="4">
        <v>18</v>
      </c>
      <c r="T51" s="4"/>
      <c r="U51" s="4"/>
      <c r="V51" s="30"/>
      <c r="W51" s="31"/>
    </row>
    <row r="52" spans="1:23" x14ac:dyDescent="0.25">
      <c r="A52" s="2" t="s">
        <v>1260</v>
      </c>
      <c r="B52" s="4">
        <v>19644</v>
      </c>
      <c r="C52" s="4">
        <v>213300</v>
      </c>
      <c r="D52" s="4">
        <v>213156</v>
      </c>
      <c r="E52" s="4">
        <v>46544</v>
      </c>
      <c r="F52" s="4">
        <v>147476</v>
      </c>
      <c r="G52" s="4">
        <v>19136</v>
      </c>
      <c r="H52" s="11"/>
      <c r="I52" s="10"/>
      <c r="J52" s="34" t="s">
        <v>5</v>
      </c>
      <c r="K52" s="4"/>
      <c r="L52" s="4">
        <v>144</v>
      </c>
      <c r="M52" s="12">
        <v>0</v>
      </c>
      <c r="N52" s="3"/>
      <c r="O52" s="3">
        <v>2.4020318735591306E-5</v>
      </c>
      <c r="P52" s="4">
        <v>1</v>
      </c>
      <c r="Q52" s="4">
        <v>1</v>
      </c>
      <c r="R52" s="4">
        <v>5</v>
      </c>
      <c r="S52" s="4">
        <v>5</v>
      </c>
      <c r="T52" s="4"/>
      <c r="U52" s="4"/>
      <c r="V52" s="30"/>
      <c r="W52" s="31"/>
    </row>
    <row r="53" spans="1:23" x14ac:dyDescent="0.25">
      <c r="A53" s="2" t="s">
        <v>1264</v>
      </c>
      <c r="B53" s="4">
        <v>151</v>
      </c>
      <c r="C53" s="4">
        <v>74959</v>
      </c>
      <c r="D53" s="4">
        <v>74775</v>
      </c>
      <c r="E53" s="4">
        <v>456</v>
      </c>
      <c r="F53" s="4">
        <v>70799</v>
      </c>
      <c r="G53" s="4">
        <v>3520</v>
      </c>
      <c r="H53" s="11">
        <v>1</v>
      </c>
      <c r="I53" s="10"/>
      <c r="J53" s="34" t="s">
        <v>5</v>
      </c>
      <c r="K53" s="4"/>
      <c r="L53" s="4">
        <v>184</v>
      </c>
      <c r="M53" s="12">
        <v>9</v>
      </c>
      <c r="N53" s="3"/>
      <c r="O53" s="3">
        <v>8.4413458607650655E-6</v>
      </c>
      <c r="P53" s="4">
        <v>1</v>
      </c>
      <c r="Q53" s="4">
        <v>1</v>
      </c>
      <c r="R53" s="4">
        <v>3</v>
      </c>
      <c r="S53" s="4">
        <v>3</v>
      </c>
      <c r="T53" s="4"/>
      <c r="U53" s="4"/>
      <c r="V53" s="30"/>
      <c r="W53" s="31"/>
    </row>
    <row r="54" spans="1:23" x14ac:dyDescent="0.25">
      <c r="A54" s="2" t="s">
        <v>1465</v>
      </c>
      <c r="B54" s="4">
        <v>8</v>
      </c>
      <c r="C54" s="4">
        <v>53304</v>
      </c>
      <c r="D54" s="4">
        <v>53304</v>
      </c>
      <c r="E54" s="4">
        <v>24</v>
      </c>
      <c r="F54" s="4">
        <v>53040</v>
      </c>
      <c r="G54" s="4">
        <v>240</v>
      </c>
      <c r="H54" s="11"/>
      <c r="I54" s="10"/>
      <c r="J54" s="34" t="s">
        <v>5</v>
      </c>
      <c r="K54" s="4"/>
      <c r="L54" s="4"/>
      <c r="M54" s="12">
        <v>0</v>
      </c>
      <c r="N54" s="3"/>
      <c r="O54" s="3">
        <v>6.0027148142614103E-6</v>
      </c>
      <c r="P54" s="4">
        <v>1</v>
      </c>
      <c r="Q54" s="4">
        <v>1</v>
      </c>
      <c r="R54" s="4">
        <v>3</v>
      </c>
      <c r="S54" s="4">
        <v>3</v>
      </c>
      <c r="T54" s="4"/>
      <c r="U54" s="4"/>
      <c r="V54" s="30"/>
      <c r="W54" s="31"/>
    </row>
    <row r="55" spans="1:23" x14ac:dyDescent="0.25">
      <c r="A55" s="2" t="s">
        <v>1466</v>
      </c>
      <c r="B55" s="4">
        <v>253</v>
      </c>
      <c r="C55" s="4">
        <v>66776</v>
      </c>
      <c r="D55" s="4">
        <v>66776</v>
      </c>
      <c r="E55" s="4">
        <v>1576</v>
      </c>
      <c r="F55" s="4">
        <v>58488</v>
      </c>
      <c r="G55" s="4">
        <v>6712</v>
      </c>
      <c r="H55" s="11"/>
      <c r="I55" s="10"/>
      <c r="J55" s="34" t="s">
        <v>1</v>
      </c>
      <c r="K55" s="4"/>
      <c r="L55" s="4"/>
      <c r="M55" s="12">
        <v>0</v>
      </c>
      <c r="N55" s="3"/>
      <c r="O55" s="3">
        <v>7.5198349924418423E-6</v>
      </c>
      <c r="P55" s="4">
        <v>1</v>
      </c>
      <c r="Q55" s="4">
        <v>1</v>
      </c>
      <c r="R55" s="4">
        <v>13</v>
      </c>
      <c r="S55" s="4">
        <v>13</v>
      </c>
      <c r="T55" s="4"/>
      <c r="U55" s="4"/>
      <c r="V55" s="30"/>
      <c r="W55" s="31"/>
    </row>
    <row r="56" spans="1:23" x14ac:dyDescent="0.25">
      <c r="A56" s="2" t="s">
        <v>912</v>
      </c>
      <c r="B56" s="4">
        <v>60395388</v>
      </c>
      <c r="C56" s="4">
        <v>463811546</v>
      </c>
      <c r="D56" s="4">
        <v>463648698</v>
      </c>
      <c r="E56" s="4">
        <v>425919312</v>
      </c>
      <c r="F56" s="4">
        <v>25093154</v>
      </c>
      <c r="G56" s="4">
        <v>12636232</v>
      </c>
      <c r="H56" s="11"/>
      <c r="I56" s="10"/>
      <c r="J56" s="34" t="s">
        <v>1</v>
      </c>
      <c r="K56" s="4"/>
      <c r="L56" s="4">
        <v>162848</v>
      </c>
      <c r="M56" s="12">
        <v>0</v>
      </c>
      <c r="N56" s="3"/>
      <c r="O56" s="3">
        <v>5.2231135340681523E-2</v>
      </c>
      <c r="P56" s="4">
        <v>8</v>
      </c>
      <c r="Q56" s="4">
        <v>2</v>
      </c>
      <c r="R56" s="4">
        <v>10</v>
      </c>
      <c r="S56" s="4">
        <v>80</v>
      </c>
      <c r="T56" s="4"/>
      <c r="U56" s="4"/>
      <c r="V56" s="30"/>
      <c r="W56" s="31"/>
    </row>
    <row r="57" spans="1:23" x14ac:dyDescent="0.25">
      <c r="A57" s="2" t="s">
        <v>25</v>
      </c>
      <c r="B57" s="4">
        <v>207158</v>
      </c>
      <c r="C57" s="4">
        <v>17540329</v>
      </c>
      <c r="D57" s="4">
        <v>17539897</v>
      </c>
      <c r="E57" s="4">
        <v>3665096</v>
      </c>
      <c r="F57" s="4">
        <v>12063713</v>
      </c>
      <c r="G57" s="4">
        <v>1811088</v>
      </c>
      <c r="H57" s="11"/>
      <c r="I57" s="10"/>
      <c r="J57" s="34" t="s">
        <v>5</v>
      </c>
      <c r="K57" s="4"/>
      <c r="L57" s="4">
        <v>432</v>
      </c>
      <c r="M57" s="12">
        <v>0</v>
      </c>
      <c r="N57" s="3"/>
      <c r="O57" s="3">
        <v>1.9752662602303588E-3</v>
      </c>
      <c r="P57" s="4">
        <v>1</v>
      </c>
      <c r="Q57" s="4">
        <v>1</v>
      </c>
      <c r="R57" s="4">
        <v>20</v>
      </c>
      <c r="S57" s="4">
        <v>20</v>
      </c>
      <c r="T57" s="4"/>
      <c r="U57" s="4"/>
      <c r="V57" s="30"/>
      <c r="W57" s="31"/>
    </row>
    <row r="58" spans="1:23" x14ac:dyDescent="0.25">
      <c r="A58" s="2" t="s">
        <v>1468</v>
      </c>
      <c r="B58" s="4">
        <v>51</v>
      </c>
      <c r="C58" s="4">
        <v>18964</v>
      </c>
      <c r="D58" s="4">
        <v>18964</v>
      </c>
      <c r="E58" s="4">
        <v>96</v>
      </c>
      <c r="F58" s="4">
        <v>18244</v>
      </c>
      <c r="G58" s="4">
        <v>624</v>
      </c>
      <c r="H58" s="11"/>
      <c r="I58" s="10"/>
      <c r="J58" s="34" t="s">
        <v>1</v>
      </c>
      <c r="K58" s="4"/>
      <c r="L58" s="4"/>
      <c r="M58" s="12">
        <v>0</v>
      </c>
      <c r="N58" s="3"/>
      <c r="O58" s="3">
        <v>2.135589894522989E-6</v>
      </c>
      <c r="P58" s="4">
        <v>1</v>
      </c>
      <c r="Q58" s="4">
        <v>1</v>
      </c>
      <c r="R58" s="4">
        <v>2</v>
      </c>
      <c r="S58" s="4">
        <v>2</v>
      </c>
      <c r="T58" s="4"/>
      <c r="U58" s="4"/>
      <c r="V58" s="30"/>
      <c r="W58" s="31"/>
    </row>
    <row r="59" spans="1:23" x14ac:dyDescent="0.25">
      <c r="A59" s="2" t="s">
        <v>1469</v>
      </c>
      <c r="B59" s="4">
        <v>373</v>
      </c>
      <c r="C59" s="4">
        <v>30288</v>
      </c>
      <c r="D59" s="4">
        <v>30288</v>
      </c>
      <c r="E59" s="4">
        <v>1168</v>
      </c>
      <c r="F59" s="4">
        <v>24536</v>
      </c>
      <c r="G59" s="4">
        <v>4584</v>
      </c>
      <c r="H59" s="11"/>
      <c r="I59" s="10"/>
      <c r="J59" s="34" t="s">
        <v>1</v>
      </c>
      <c r="K59" s="4"/>
      <c r="L59" s="4"/>
      <c r="M59" s="12">
        <v>0</v>
      </c>
      <c r="N59" s="3"/>
      <c r="O59" s="3">
        <v>3.4108176927500678E-6</v>
      </c>
      <c r="P59" s="4">
        <v>1</v>
      </c>
      <c r="Q59" s="4">
        <v>1</v>
      </c>
      <c r="R59" s="4">
        <v>3</v>
      </c>
      <c r="S59" s="4">
        <v>3</v>
      </c>
      <c r="T59" s="4"/>
      <c r="U59" s="4"/>
      <c r="V59" s="30"/>
      <c r="W59" s="31"/>
    </row>
    <row r="60" spans="1:23" x14ac:dyDescent="0.25">
      <c r="A60" s="2" t="s">
        <v>965</v>
      </c>
      <c r="B60" s="4">
        <v>1794329</v>
      </c>
      <c r="C60" s="4">
        <v>40714242</v>
      </c>
      <c r="D60" s="4">
        <v>39966842</v>
      </c>
      <c r="E60" s="4">
        <v>17427640</v>
      </c>
      <c r="F60" s="4">
        <v>11669866</v>
      </c>
      <c r="G60" s="4">
        <v>10869336</v>
      </c>
      <c r="H60" s="11"/>
      <c r="I60" s="10"/>
      <c r="J60" s="34" t="s">
        <v>1</v>
      </c>
      <c r="K60" s="4"/>
      <c r="L60" s="4">
        <v>747400</v>
      </c>
      <c r="M60" s="12">
        <v>0</v>
      </c>
      <c r="N60" s="3"/>
      <c r="O60" s="3">
        <v>4.5849464131176671E-3</v>
      </c>
      <c r="P60" s="4">
        <v>1</v>
      </c>
      <c r="Q60" s="4">
        <v>1</v>
      </c>
      <c r="R60" s="4">
        <v>12</v>
      </c>
      <c r="S60" s="4">
        <v>12</v>
      </c>
      <c r="T60" s="4"/>
      <c r="U60" s="4"/>
      <c r="V60" s="30"/>
      <c r="W60" s="31"/>
    </row>
    <row r="61" spans="1:23" x14ac:dyDescent="0.25">
      <c r="A61" s="2" t="s">
        <v>1277</v>
      </c>
      <c r="B61" s="4">
        <v>259928</v>
      </c>
      <c r="C61" s="4">
        <v>13249948</v>
      </c>
      <c r="D61" s="4">
        <v>13243820</v>
      </c>
      <c r="E61" s="4">
        <v>2469384</v>
      </c>
      <c r="F61" s="4">
        <v>8237028</v>
      </c>
      <c r="G61" s="4">
        <v>2537408</v>
      </c>
      <c r="H61" s="11"/>
      <c r="I61" s="10"/>
      <c r="J61" s="34" t="s">
        <v>5</v>
      </c>
      <c r="K61" s="4"/>
      <c r="L61" s="4">
        <v>6128</v>
      </c>
      <c r="M61" s="12">
        <v>0</v>
      </c>
      <c r="N61" s="3"/>
      <c r="O61" s="3">
        <v>1.4921142718706541E-3</v>
      </c>
      <c r="P61" s="4">
        <v>1</v>
      </c>
      <c r="Q61" s="4">
        <v>1</v>
      </c>
      <c r="R61" s="4">
        <v>13</v>
      </c>
      <c r="S61" s="4">
        <v>13</v>
      </c>
      <c r="T61" s="4"/>
      <c r="U61" s="4"/>
      <c r="V61" s="30"/>
      <c r="W61" s="31"/>
    </row>
    <row r="62" spans="1:23" x14ac:dyDescent="0.25">
      <c r="A62" s="2" t="s">
        <v>972</v>
      </c>
      <c r="B62" s="4">
        <v>58897</v>
      </c>
      <c r="C62" s="4">
        <v>15411724</v>
      </c>
      <c r="D62" s="4">
        <v>15405572</v>
      </c>
      <c r="E62" s="4">
        <v>1337520</v>
      </c>
      <c r="F62" s="4">
        <v>11621820</v>
      </c>
      <c r="G62" s="4">
        <v>2446232</v>
      </c>
      <c r="H62" s="11"/>
      <c r="I62" s="10"/>
      <c r="J62" s="34" t="s">
        <v>1</v>
      </c>
      <c r="K62" s="4"/>
      <c r="L62" s="4">
        <v>6152</v>
      </c>
      <c r="M62" s="12">
        <v>0</v>
      </c>
      <c r="N62" s="3"/>
      <c r="O62" s="3">
        <v>1.7355580063054953E-3</v>
      </c>
      <c r="P62" s="4">
        <v>1</v>
      </c>
      <c r="Q62" s="4">
        <v>1</v>
      </c>
      <c r="R62" s="4">
        <v>18</v>
      </c>
      <c r="S62" s="4">
        <v>18</v>
      </c>
      <c r="T62" s="4"/>
      <c r="U62" s="4"/>
      <c r="V62" s="30"/>
      <c r="W62" s="31"/>
    </row>
    <row r="63" spans="1:23" x14ac:dyDescent="0.25">
      <c r="A63" s="2" t="s">
        <v>1470</v>
      </c>
      <c r="B63" s="4">
        <v>14488</v>
      </c>
      <c r="C63" s="4">
        <v>256347</v>
      </c>
      <c r="D63" s="4">
        <v>256347</v>
      </c>
      <c r="E63" s="4">
        <v>105872</v>
      </c>
      <c r="F63" s="4">
        <v>36403</v>
      </c>
      <c r="G63" s="4">
        <v>114072</v>
      </c>
      <c r="H63" s="11"/>
      <c r="I63" s="10"/>
      <c r="J63" s="34" t="s">
        <v>1</v>
      </c>
      <c r="K63" s="4"/>
      <c r="L63" s="4"/>
      <c r="M63" s="12">
        <v>0</v>
      </c>
      <c r="N63" s="3"/>
      <c r="O63" s="3">
        <v>2.8867963651723508E-5</v>
      </c>
      <c r="P63" s="4">
        <v>1</v>
      </c>
      <c r="Q63" s="4">
        <v>1</v>
      </c>
      <c r="R63" s="4">
        <v>8</v>
      </c>
      <c r="S63" s="4">
        <v>8</v>
      </c>
      <c r="T63" s="4"/>
      <c r="U63" s="4"/>
      <c r="V63" s="30"/>
      <c r="W63" s="31"/>
    </row>
    <row r="64" spans="1:23" x14ac:dyDescent="0.25">
      <c r="A64" s="2" t="s">
        <v>1471</v>
      </c>
      <c r="B64" s="4">
        <v>400</v>
      </c>
      <c r="C64" s="4">
        <v>65604</v>
      </c>
      <c r="D64" s="4">
        <v>65604</v>
      </c>
      <c r="E64" s="4">
        <v>1936</v>
      </c>
      <c r="F64" s="4">
        <v>52380</v>
      </c>
      <c r="G64" s="4">
        <v>11288</v>
      </c>
      <c r="H64" s="11"/>
      <c r="I64" s="10"/>
      <c r="J64" s="34" t="s">
        <v>1</v>
      </c>
      <c r="K64" s="4"/>
      <c r="L64" s="4"/>
      <c r="M64" s="12">
        <v>0</v>
      </c>
      <c r="N64" s="3"/>
      <c r="O64" s="3">
        <v>7.387852744161894E-6</v>
      </c>
      <c r="P64" s="4">
        <v>1</v>
      </c>
      <c r="Q64" s="4">
        <v>1</v>
      </c>
      <c r="R64" s="4">
        <v>5</v>
      </c>
      <c r="S64" s="4">
        <v>5</v>
      </c>
      <c r="T64" s="4"/>
      <c r="U64" s="4"/>
      <c r="V64" s="30"/>
      <c r="W64" s="31"/>
    </row>
    <row r="65" spans="1:23" x14ac:dyDescent="0.25">
      <c r="A65" s="2" t="s">
        <v>1144</v>
      </c>
      <c r="B65" s="4">
        <v>153621</v>
      </c>
      <c r="C65" s="4">
        <v>1644271</v>
      </c>
      <c r="D65" s="4">
        <v>1643799</v>
      </c>
      <c r="E65" s="4">
        <v>903328</v>
      </c>
      <c r="F65" s="4">
        <v>53023</v>
      </c>
      <c r="G65" s="4">
        <v>687448</v>
      </c>
      <c r="H65" s="11"/>
      <c r="I65" s="10"/>
      <c r="J65" s="34" t="s">
        <v>1</v>
      </c>
      <c r="K65" s="4">
        <v>0</v>
      </c>
      <c r="L65" s="4">
        <v>472</v>
      </c>
      <c r="M65" s="12">
        <v>0</v>
      </c>
      <c r="N65" s="3"/>
      <c r="O65" s="3">
        <v>1.8516602675897539E-4</v>
      </c>
      <c r="P65" s="4">
        <v>1</v>
      </c>
      <c r="Q65" s="4">
        <v>1</v>
      </c>
      <c r="R65" s="4">
        <v>7</v>
      </c>
      <c r="S65" s="4">
        <v>7</v>
      </c>
      <c r="T65" s="4"/>
      <c r="U65" s="4"/>
      <c r="V65" s="30"/>
      <c r="W65" s="31"/>
    </row>
    <row r="66" spans="1:23" x14ac:dyDescent="0.25">
      <c r="A66" s="2" t="s">
        <v>1472</v>
      </c>
      <c r="B66" s="4">
        <v>1169</v>
      </c>
      <c r="C66" s="4">
        <v>282560</v>
      </c>
      <c r="D66" s="4">
        <v>282560</v>
      </c>
      <c r="E66" s="4">
        <v>17288</v>
      </c>
      <c r="F66" s="4">
        <v>225584</v>
      </c>
      <c r="G66" s="4">
        <v>39688</v>
      </c>
      <c r="H66" s="11"/>
      <c r="I66" s="10"/>
      <c r="J66" s="34" t="s">
        <v>1</v>
      </c>
      <c r="K66" s="4"/>
      <c r="L66" s="4"/>
      <c r="M66" s="12">
        <v>0</v>
      </c>
      <c r="N66" s="3"/>
      <c r="O66" s="3">
        <v>3.1819884022169149E-5</v>
      </c>
      <c r="P66" s="4">
        <v>1</v>
      </c>
      <c r="Q66" s="4">
        <v>1</v>
      </c>
      <c r="R66" s="4">
        <v>14</v>
      </c>
      <c r="S66" s="4">
        <v>14</v>
      </c>
      <c r="T66" s="4"/>
      <c r="U66" s="4"/>
      <c r="V66" s="30"/>
      <c r="W66" s="31"/>
    </row>
    <row r="67" spans="1:23" x14ac:dyDescent="0.25">
      <c r="A67" s="2" t="s">
        <v>1284</v>
      </c>
      <c r="B67" s="4">
        <v>1827</v>
      </c>
      <c r="C67" s="4">
        <v>76268</v>
      </c>
      <c r="D67" s="4">
        <v>74388</v>
      </c>
      <c r="E67" s="4">
        <v>13336</v>
      </c>
      <c r="F67" s="4">
        <v>38132</v>
      </c>
      <c r="G67" s="4">
        <v>22920</v>
      </c>
      <c r="H67" s="11"/>
      <c r="I67" s="10"/>
      <c r="J67" s="34" t="s">
        <v>1</v>
      </c>
      <c r="K67" s="4"/>
      <c r="L67" s="4">
        <v>1880</v>
      </c>
      <c r="M67" s="12">
        <v>0</v>
      </c>
      <c r="N67" s="3"/>
      <c r="O67" s="3">
        <v>8.5887560681016297E-6</v>
      </c>
      <c r="P67" s="4">
        <v>1</v>
      </c>
      <c r="Q67" s="4">
        <v>1</v>
      </c>
      <c r="R67" s="4">
        <v>4</v>
      </c>
      <c r="S67" s="4">
        <v>4</v>
      </c>
      <c r="T67" s="4"/>
      <c r="U67" s="4"/>
      <c r="V67" s="30"/>
      <c r="W67" s="31"/>
    </row>
    <row r="68" spans="1:23" x14ac:dyDescent="0.25">
      <c r="A68" s="2" t="s">
        <v>1286</v>
      </c>
      <c r="B68" s="4">
        <v>60</v>
      </c>
      <c r="C68" s="4">
        <v>16248</v>
      </c>
      <c r="D68" s="4">
        <v>16144</v>
      </c>
      <c r="E68" s="4">
        <v>536</v>
      </c>
      <c r="F68" s="4">
        <v>13160</v>
      </c>
      <c r="G68" s="4">
        <v>2448</v>
      </c>
      <c r="H68" s="11"/>
      <c r="I68" s="10"/>
      <c r="J68" s="34" t="s">
        <v>1</v>
      </c>
      <c r="K68" s="4"/>
      <c r="L68" s="4">
        <v>104</v>
      </c>
      <c r="M68" s="12">
        <v>0</v>
      </c>
      <c r="N68" s="3"/>
      <c r="O68" s="3">
        <v>1.8297334215465893E-6</v>
      </c>
      <c r="P68" s="4">
        <v>1</v>
      </c>
      <c r="Q68" s="4">
        <v>1</v>
      </c>
      <c r="R68" s="4">
        <v>7</v>
      </c>
      <c r="S68" s="4">
        <v>7</v>
      </c>
      <c r="T68" s="4"/>
      <c r="U68" s="4"/>
      <c r="V68" s="30"/>
      <c r="W68" s="31"/>
    </row>
    <row r="69" spans="1:23" x14ac:dyDescent="0.25">
      <c r="A69" s="2" t="s">
        <v>1288</v>
      </c>
      <c r="B69" s="4">
        <v>13286</v>
      </c>
      <c r="C69" s="4">
        <v>247551</v>
      </c>
      <c r="D69" s="4">
        <v>246271</v>
      </c>
      <c r="E69" s="4">
        <v>102048</v>
      </c>
      <c r="F69" s="4">
        <v>72655</v>
      </c>
      <c r="G69" s="4">
        <v>71568</v>
      </c>
      <c r="H69" s="11"/>
      <c r="I69" s="10"/>
      <c r="J69" s="34" t="s">
        <v>1</v>
      </c>
      <c r="K69" s="4"/>
      <c r="L69" s="4">
        <v>1280</v>
      </c>
      <c r="M69" s="12">
        <v>0</v>
      </c>
      <c r="N69" s="3"/>
      <c r="O69" s="3">
        <v>2.7877421112584918E-5</v>
      </c>
      <c r="P69" s="4">
        <v>1</v>
      </c>
      <c r="Q69" s="4">
        <v>1</v>
      </c>
      <c r="R69" s="4">
        <v>8</v>
      </c>
      <c r="S69" s="4">
        <v>8</v>
      </c>
      <c r="T69" s="4"/>
      <c r="U69" s="4"/>
      <c r="V69" s="30"/>
      <c r="W69" s="31"/>
    </row>
    <row r="70" spans="1:23" x14ac:dyDescent="0.25">
      <c r="A70" s="2" t="s">
        <v>1291</v>
      </c>
      <c r="B70" s="4">
        <v>240</v>
      </c>
      <c r="C70" s="4">
        <v>7512</v>
      </c>
      <c r="D70" s="4">
        <v>7448</v>
      </c>
      <c r="E70" s="4">
        <v>1840</v>
      </c>
      <c r="F70" s="4">
        <v>3320</v>
      </c>
      <c r="G70" s="4">
        <v>2288</v>
      </c>
      <c r="H70" s="11"/>
      <c r="I70" s="10"/>
      <c r="J70" s="34" t="s">
        <v>1</v>
      </c>
      <c r="K70" s="4"/>
      <c r="L70" s="4">
        <v>64</v>
      </c>
      <c r="M70" s="12">
        <v>0</v>
      </c>
      <c r="N70" s="3"/>
      <c r="O70" s="3">
        <v>8.4594765279775848E-7</v>
      </c>
      <c r="P70" s="4">
        <v>1</v>
      </c>
      <c r="Q70" s="4">
        <v>1</v>
      </c>
      <c r="R70" s="4">
        <v>5</v>
      </c>
      <c r="S70" s="4">
        <v>5</v>
      </c>
      <c r="T70" s="4"/>
      <c r="U70" s="4"/>
      <c r="V70" s="30"/>
      <c r="W70" s="31"/>
    </row>
    <row r="71" spans="1:23" x14ac:dyDescent="0.25">
      <c r="A71" s="2" t="s">
        <v>1294</v>
      </c>
      <c r="B71" s="4">
        <v>54266</v>
      </c>
      <c r="C71" s="4">
        <v>5496925</v>
      </c>
      <c r="D71" s="4">
        <v>5494373</v>
      </c>
      <c r="E71" s="4">
        <v>581072</v>
      </c>
      <c r="F71" s="4">
        <v>3998381</v>
      </c>
      <c r="G71" s="4">
        <v>914920</v>
      </c>
      <c r="H71" s="11"/>
      <c r="I71" s="10"/>
      <c r="J71" s="34" t="s">
        <v>1</v>
      </c>
      <c r="K71" s="4"/>
      <c r="L71" s="4">
        <v>2552</v>
      </c>
      <c r="M71" s="12">
        <v>0</v>
      </c>
      <c r="N71" s="3"/>
      <c r="O71" s="3">
        <v>6.1902433457871654E-4</v>
      </c>
      <c r="P71" s="4">
        <v>1</v>
      </c>
      <c r="Q71" s="4">
        <v>1</v>
      </c>
      <c r="R71" s="4">
        <v>10</v>
      </c>
      <c r="S71" s="4">
        <v>10</v>
      </c>
      <c r="T71" s="4"/>
      <c r="U71" s="4"/>
      <c r="V71" s="30"/>
      <c r="W71" s="31"/>
    </row>
    <row r="72" spans="1:23" x14ac:dyDescent="0.25">
      <c r="A72" s="2" t="s">
        <v>1298</v>
      </c>
      <c r="B72" s="4">
        <v>64792</v>
      </c>
      <c r="C72" s="4">
        <v>2633860</v>
      </c>
      <c r="D72" s="4">
        <v>2525580</v>
      </c>
      <c r="E72" s="4">
        <v>491312</v>
      </c>
      <c r="F72" s="4">
        <v>1265796</v>
      </c>
      <c r="G72" s="4">
        <v>768472</v>
      </c>
      <c r="H72" s="11">
        <v>1</v>
      </c>
      <c r="I72" s="10"/>
      <c r="J72" s="34" t="s">
        <v>1</v>
      </c>
      <c r="K72" s="4"/>
      <c r="L72" s="4">
        <v>108280</v>
      </c>
      <c r="M72" s="12">
        <v>0</v>
      </c>
      <c r="N72" s="3"/>
      <c r="O72" s="3">
        <v>2.9660645431282004E-4</v>
      </c>
      <c r="P72" s="4">
        <v>1</v>
      </c>
      <c r="Q72" s="4">
        <v>1</v>
      </c>
      <c r="R72" s="4">
        <v>4</v>
      </c>
      <c r="S72" s="4">
        <v>4</v>
      </c>
      <c r="T72" s="4"/>
      <c r="U72" s="4"/>
      <c r="V72" s="30"/>
      <c r="W72" s="31"/>
    </row>
    <row r="73" spans="1:23" x14ac:dyDescent="0.25">
      <c r="A73" s="2" t="s">
        <v>1473</v>
      </c>
      <c r="B73" s="4">
        <v>4</v>
      </c>
      <c r="C73" s="4">
        <v>18734</v>
      </c>
      <c r="D73" s="4">
        <v>18734</v>
      </c>
      <c r="E73" s="4">
        <v>24</v>
      </c>
      <c r="F73" s="4">
        <v>18598</v>
      </c>
      <c r="G73" s="4">
        <v>112</v>
      </c>
      <c r="H73" s="11"/>
      <c r="I73" s="10"/>
      <c r="J73" s="34" t="s">
        <v>1</v>
      </c>
      <c r="K73" s="4"/>
      <c r="L73" s="4"/>
      <c r="M73" s="12">
        <v>0</v>
      </c>
      <c r="N73" s="3"/>
      <c r="O73" s="3">
        <v>2.1096889413622479E-6</v>
      </c>
      <c r="P73" s="4">
        <v>1</v>
      </c>
      <c r="Q73" s="4">
        <v>1</v>
      </c>
      <c r="R73" s="4">
        <v>3</v>
      </c>
      <c r="S73" s="4">
        <v>3</v>
      </c>
      <c r="T73" s="4"/>
      <c r="U73" s="4"/>
      <c r="V73" s="30"/>
      <c r="W73" s="31"/>
    </row>
    <row r="74" spans="1:23" x14ac:dyDescent="0.25">
      <c r="A74" s="2" t="s">
        <v>1474</v>
      </c>
      <c r="B74" s="4">
        <v>0</v>
      </c>
      <c r="C74" s="4">
        <v>4040</v>
      </c>
      <c r="D74" s="4">
        <v>4040</v>
      </c>
      <c r="E74" s="4">
        <v>80</v>
      </c>
      <c r="F74" s="4">
        <v>3960</v>
      </c>
      <c r="G74" s="4"/>
      <c r="H74" s="11"/>
      <c r="I74" s="10"/>
      <c r="J74" s="34" t="s">
        <v>5</v>
      </c>
      <c r="K74" s="4"/>
      <c r="L74" s="4"/>
      <c r="M74" s="12">
        <v>0</v>
      </c>
      <c r="N74" s="3"/>
      <c r="O74" s="3">
        <v>4.5495587291040261E-7</v>
      </c>
      <c r="P74" s="4">
        <v>1</v>
      </c>
      <c r="Q74" s="4">
        <v>1</v>
      </c>
      <c r="R74" s="4">
        <v>10</v>
      </c>
      <c r="S74" s="4">
        <v>10</v>
      </c>
      <c r="T74" s="4"/>
      <c r="U74" s="4"/>
      <c r="V74" s="30"/>
      <c r="W74" s="31"/>
    </row>
    <row r="75" spans="1:23" x14ac:dyDescent="0.25">
      <c r="A75" s="2" t="s">
        <v>1475</v>
      </c>
      <c r="B75" s="4">
        <v>0</v>
      </c>
      <c r="C75" s="4">
        <v>1600</v>
      </c>
      <c r="D75" s="4">
        <v>1600</v>
      </c>
      <c r="E75" s="4">
        <v>32</v>
      </c>
      <c r="F75" s="4">
        <v>1568</v>
      </c>
      <c r="G75" s="4"/>
      <c r="H75" s="11"/>
      <c r="I75" s="10"/>
      <c r="J75" s="34" t="s">
        <v>5</v>
      </c>
      <c r="K75" s="4"/>
      <c r="L75" s="4"/>
      <c r="M75" s="12">
        <v>0</v>
      </c>
      <c r="N75" s="3"/>
      <c r="O75" s="3">
        <v>1.8018054372689212E-7</v>
      </c>
      <c r="P75" s="4">
        <v>1</v>
      </c>
      <c r="Q75" s="4">
        <v>1</v>
      </c>
      <c r="R75" s="4">
        <v>4</v>
      </c>
      <c r="S75" s="4">
        <v>4</v>
      </c>
      <c r="T75" s="4"/>
      <c r="U75" s="4"/>
      <c r="V75" s="30"/>
      <c r="W75" s="31"/>
    </row>
    <row r="76" spans="1:23" x14ac:dyDescent="0.25">
      <c r="A76" s="2" t="s">
        <v>1476</v>
      </c>
      <c r="B76" s="4">
        <v>7</v>
      </c>
      <c r="C76" s="4">
        <v>18898</v>
      </c>
      <c r="D76" s="4">
        <v>18898</v>
      </c>
      <c r="E76" s="4">
        <v>24</v>
      </c>
      <c r="F76" s="4">
        <v>18730</v>
      </c>
      <c r="G76" s="4">
        <v>144</v>
      </c>
      <c r="H76" s="11"/>
      <c r="I76" s="10"/>
      <c r="J76" s="34" t="s">
        <v>1</v>
      </c>
      <c r="K76" s="4"/>
      <c r="L76" s="4"/>
      <c r="M76" s="12">
        <v>1</v>
      </c>
      <c r="N76" s="3"/>
      <c r="O76" s="3">
        <v>2.1281574470942546E-6</v>
      </c>
      <c r="P76" s="4">
        <v>1</v>
      </c>
      <c r="Q76" s="4">
        <v>1</v>
      </c>
      <c r="R76" s="4">
        <v>3</v>
      </c>
      <c r="S76" s="4">
        <v>3</v>
      </c>
      <c r="T76" s="4"/>
      <c r="U76" s="4"/>
      <c r="V76" s="30"/>
      <c r="W76" s="31"/>
    </row>
    <row r="77" spans="1:23" x14ac:dyDescent="0.25">
      <c r="A77" s="2" t="s">
        <v>1477</v>
      </c>
      <c r="B77" s="4">
        <v>23393</v>
      </c>
      <c r="C77" s="4">
        <v>3303566</v>
      </c>
      <c r="D77" s="4">
        <v>3303566</v>
      </c>
      <c r="E77" s="4">
        <v>188232</v>
      </c>
      <c r="F77" s="4">
        <v>2591750</v>
      </c>
      <c r="G77" s="4">
        <v>523584</v>
      </c>
      <c r="H77" s="11"/>
      <c r="I77" s="10"/>
      <c r="J77" s="34" t="s">
        <v>5</v>
      </c>
      <c r="K77" s="4"/>
      <c r="L77" s="4"/>
      <c r="M77" s="12">
        <v>3</v>
      </c>
      <c r="N77" s="3"/>
      <c r="O77" s="3">
        <v>3.7202394882354629E-4</v>
      </c>
      <c r="P77" s="4">
        <v>1</v>
      </c>
      <c r="Q77" s="4">
        <v>1</v>
      </c>
      <c r="R77" s="4">
        <v>7</v>
      </c>
      <c r="S77" s="4">
        <v>7</v>
      </c>
      <c r="T77" s="4"/>
      <c r="U77" s="4"/>
      <c r="V77" s="30"/>
      <c r="W77" s="31"/>
    </row>
    <row r="78" spans="1:23" x14ac:dyDescent="0.25">
      <c r="A78" s="2" t="s">
        <v>1300</v>
      </c>
      <c r="B78" s="4">
        <v>15394</v>
      </c>
      <c r="C78" s="4">
        <v>2145328</v>
      </c>
      <c r="D78" s="4">
        <v>2142288</v>
      </c>
      <c r="E78" s="4">
        <v>122624</v>
      </c>
      <c r="F78" s="4">
        <v>1682288</v>
      </c>
      <c r="G78" s="4">
        <v>337376</v>
      </c>
      <c r="H78" s="11"/>
      <c r="I78" s="10"/>
      <c r="J78" s="34" t="s">
        <v>5</v>
      </c>
      <c r="K78" s="4"/>
      <c r="L78" s="4">
        <v>3040</v>
      </c>
      <c r="M78" s="12">
        <v>1</v>
      </c>
      <c r="N78" s="3"/>
      <c r="O78" s="3">
        <v>2.4159147844532875E-4</v>
      </c>
      <c r="P78" s="4">
        <v>1</v>
      </c>
      <c r="Q78" s="4">
        <v>1</v>
      </c>
      <c r="R78" s="4">
        <v>8</v>
      </c>
      <c r="S78" s="4">
        <v>8</v>
      </c>
      <c r="T78" s="4"/>
      <c r="U78" s="4"/>
      <c r="V78" s="30"/>
      <c r="W78" s="31"/>
    </row>
    <row r="79" spans="1:23" x14ac:dyDescent="0.25">
      <c r="A79" s="2" t="s">
        <v>1478</v>
      </c>
      <c r="B79" s="4">
        <v>337</v>
      </c>
      <c r="C79" s="4">
        <v>86605</v>
      </c>
      <c r="D79" s="4">
        <v>86605</v>
      </c>
      <c r="E79" s="4">
        <v>1184</v>
      </c>
      <c r="F79" s="4">
        <v>77501</v>
      </c>
      <c r="G79" s="4">
        <v>7920</v>
      </c>
      <c r="H79" s="11"/>
      <c r="I79" s="10"/>
      <c r="J79" s="34" t="s">
        <v>5</v>
      </c>
      <c r="K79" s="4"/>
      <c r="L79" s="4"/>
      <c r="M79" s="12">
        <v>1</v>
      </c>
      <c r="N79" s="3"/>
      <c r="O79" s="3">
        <v>9.7528349934171817E-6</v>
      </c>
      <c r="P79" s="4">
        <v>1</v>
      </c>
      <c r="Q79" s="4">
        <v>1</v>
      </c>
      <c r="R79" s="4">
        <v>4</v>
      </c>
      <c r="S79" s="4">
        <v>4</v>
      </c>
      <c r="T79" s="4"/>
      <c r="U79" s="4"/>
      <c r="V79" s="30"/>
      <c r="W79" s="31"/>
    </row>
    <row r="80" spans="1:23" x14ac:dyDescent="0.25">
      <c r="A80" s="2" t="s">
        <v>1303</v>
      </c>
      <c r="B80" s="4">
        <v>1881</v>
      </c>
      <c r="C80" s="4">
        <v>202201</v>
      </c>
      <c r="D80" s="4">
        <v>202193</v>
      </c>
      <c r="E80" s="4">
        <v>9672</v>
      </c>
      <c r="F80" s="4">
        <v>158545</v>
      </c>
      <c r="G80" s="4">
        <v>33976</v>
      </c>
      <c r="H80" s="11"/>
      <c r="I80" s="10"/>
      <c r="J80" s="34" t="s">
        <v>1</v>
      </c>
      <c r="K80" s="4"/>
      <c r="L80" s="4">
        <v>8</v>
      </c>
      <c r="M80" s="12">
        <v>1</v>
      </c>
      <c r="N80" s="3"/>
      <c r="O80" s="3">
        <v>2.2770428826325819E-5</v>
      </c>
      <c r="P80" s="4">
        <v>1</v>
      </c>
      <c r="Q80" s="4">
        <v>1</v>
      </c>
      <c r="R80" s="4">
        <v>6</v>
      </c>
      <c r="S80" s="4">
        <v>6</v>
      </c>
      <c r="T80" s="4"/>
      <c r="U80" s="4"/>
      <c r="V80" s="30"/>
      <c r="W80" s="31"/>
    </row>
    <row r="81" spans="1:23" x14ac:dyDescent="0.25">
      <c r="A81" s="2" t="s">
        <v>1305</v>
      </c>
      <c r="B81" s="4">
        <v>36118</v>
      </c>
      <c r="C81" s="4">
        <v>6551252</v>
      </c>
      <c r="D81" s="4">
        <v>6477636</v>
      </c>
      <c r="E81" s="4">
        <v>462568</v>
      </c>
      <c r="F81" s="4">
        <v>4960124</v>
      </c>
      <c r="G81" s="4">
        <v>1054944</v>
      </c>
      <c r="H81" s="11">
        <v>1</v>
      </c>
      <c r="I81" s="10"/>
      <c r="J81" s="34" t="s">
        <v>1</v>
      </c>
      <c r="K81" s="4"/>
      <c r="L81" s="4">
        <v>73616</v>
      </c>
      <c r="M81" s="12">
        <v>0</v>
      </c>
      <c r="N81" s="3"/>
      <c r="O81" s="3">
        <v>7.3775509215743087E-4</v>
      </c>
      <c r="P81" s="4">
        <v>1</v>
      </c>
      <c r="Q81" s="4">
        <v>1</v>
      </c>
      <c r="R81" s="4">
        <v>8</v>
      </c>
      <c r="S81" s="4">
        <v>8</v>
      </c>
      <c r="T81" s="4"/>
      <c r="U81" s="4"/>
      <c r="V81" s="30"/>
      <c r="W81" s="31"/>
    </row>
    <row r="82" spans="1:23" x14ac:dyDescent="0.25">
      <c r="A82" s="2" t="s">
        <v>1479</v>
      </c>
      <c r="B82" s="4">
        <v>32120</v>
      </c>
      <c r="C82" s="4">
        <v>1957919</v>
      </c>
      <c r="D82" s="4">
        <v>1957919</v>
      </c>
      <c r="E82" s="4">
        <v>309816</v>
      </c>
      <c r="F82" s="4">
        <v>1284855</v>
      </c>
      <c r="G82" s="4">
        <v>363248</v>
      </c>
      <c r="H82" s="11"/>
      <c r="I82" s="10"/>
      <c r="J82" s="34" t="s">
        <v>5</v>
      </c>
      <c r="K82" s="4"/>
      <c r="L82" s="4"/>
      <c r="M82" s="12">
        <v>1</v>
      </c>
      <c r="N82" s="3"/>
      <c r="O82" s="3">
        <v>2.2048681874575806E-4</v>
      </c>
      <c r="P82" s="4">
        <v>1</v>
      </c>
      <c r="Q82" s="4">
        <v>1</v>
      </c>
      <c r="R82" s="4">
        <v>10</v>
      </c>
      <c r="S82" s="4">
        <v>10</v>
      </c>
      <c r="T82" s="4"/>
      <c r="U82" s="4"/>
      <c r="V82" s="30"/>
      <c r="W82" s="31"/>
    </row>
    <row r="83" spans="1:23" x14ac:dyDescent="0.25">
      <c r="A83" s="2" t="s">
        <v>1480</v>
      </c>
      <c r="B83" s="4">
        <v>7</v>
      </c>
      <c r="C83" s="4">
        <v>20676</v>
      </c>
      <c r="D83" s="4">
        <v>20676</v>
      </c>
      <c r="E83" s="4">
        <v>56</v>
      </c>
      <c r="F83" s="4">
        <v>20380</v>
      </c>
      <c r="G83" s="4">
        <v>240</v>
      </c>
      <c r="H83" s="11"/>
      <c r="I83" s="10"/>
      <c r="J83" s="34" t="s">
        <v>1</v>
      </c>
      <c r="K83" s="4"/>
      <c r="L83" s="4"/>
      <c r="M83" s="12">
        <v>1</v>
      </c>
      <c r="N83" s="3"/>
      <c r="O83" s="3">
        <v>2.3283830763107633E-6</v>
      </c>
      <c r="P83" s="4">
        <v>1</v>
      </c>
      <c r="Q83" s="4">
        <v>1</v>
      </c>
      <c r="R83" s="4">
        <v>7</v>
      </c>
      <c r="S83" s="4">
        <v>7</v>
      </c>
      <c r="T83" s="4"/>
      <c r="U83" s="4"/>
      <c r="V83" s="30"/>
      <c r="W83" s="31"/>
    </row>
    <row r="84" spans="1:23" x14ac:dyDescent="0.25">
      <c r="A84" s="2" t="s">
        <v>991</v>
      </c>
      <c r="B84" s="4">
        <v>21</v>
      </c>
      <c r="C84" s="4">
        <v>53020</v>
      </c>
      <c r="D84" s="4">
        <v>53012</v>
      </c>
      <c r="E84" s="4">
        <v>48</v>
      </c>
      <c r="F84" s="4">
        <v>52516</v>
      </c>
      <c r="G84" s="4">
        <v>448</v>
      </c>
      <c r="H84" s="11"/>
      <c r="I84" s="10"/>
      <c r="J84" s="34" t="s">
        <v>5</v>
      </c>
      <c r="K84" s="4"/>
      <c r="L84" s="4">
        <v>8</v>
      </c>
      <c r="M84" s="12">
        <v>6</v>
      </c>
      <c r="N84" s="3"/>
      <c r="O84" s="3">
        <v>5.970732767749887E-6</v>
      </c>
      <c r="P84" s="4">
        <v>1</v>
      </c>
      <c r="Q84" s="4">
        <v>1</v>
      </c>
      <c r="R84" s="4">
        <v>3</v>
      </c>
      <c r="S84" s="4">
        <v>3</v>
      </c>
      <c r="T84" s="4"/>
      <c r="U84" s="4"/>
      <c r="V84" s="30"/>
      <c r="W84" s="31"/>
    </row>
    <row r="85" spans="1:23" x14ac:dyDescent="0.25">
      <c r="A85" s="2" t="s">
        <v>1309</v>
      </c>
      <c r="B85" s="4">
        <v>29067</v>
      </c>
      <c r="C85" s="4">
        <v>468884</v>
      </c>
      <c r="D85" s="4">
        <v>465412</v>
      </c>
      <c r="E85" s="4">
        <v>158112</v>
      </c>
      <c r="F85" s="4">
        <v>56244</v>
      </c>
      <c r="G85" s="4">
        <v>251056</v>
      </c>
      <c r="H85" s="11"/>
      <c r="I85" s="10"/>
      <c r="J85" s="34" t="s">
        <v>1</v>
      </c>
      <c r="K85" s="4"/>
      <c r="L85" s="4">
        <v>3472</v>
      </c>
      <c r="M85" s="12">
        <v>0</v>
      </c>
      <c r="N85" s="3"/>
      <c r="O85" s="3">
        <v>5.2802358790525048E-5</v>
      </c>
      <c r="P85" s="4">
        <v>1</v>
      </c>
      <c r="Q85" s="4">
        <v>1</v>
      </c>
      <c r="R85" s="4">
        <v>7</v>
      </c>
      <c r="S85" s="4">
        <v>7</v>
      </c>
      <c r="T85" s="4"/>
      <c r="U85" s="4"/>
      <c r="V85" s="30"/>
      <c r="W85" s="31"/>
    </row>
    <row r="86" spans="1:23" x14ac:dyDescent="0.25">
      <c r="A86" s="2" t="s">
        <v>1481</v>
      </c>
      <c r="B86" s="4">
        <v>3</v>
      </c>
      <c r="C86" s="4">
        <v>18734</v>
      </c>
      <c r="D86" s="4">
        <v>18734</v>
      </c>
      <c r="E86" s="4">
        <v>16</v>
      </c>
      <c r="F86" s="4">
        <v>18654</v>
      </c>
      <c r="G86" s="4">
        <v>64</v>
      </c>
      <c r="H86" s="11"/>
      <c r="I86" s="10"/>
      <c r="J86" s="34" t="s">
        <v>5</v>
      </c>
      <c r="K86" s="4"/>
      <c r="L86" s="4"/>
      <c r="M86" s="12">
        <v>0</v>
      </c>
      <c r="N86" s="3"/>
      <c r="O86" s="3">
        <v>2.1096889413622479E-6</v>
      </c>
      <c r="P86" s="4">
        <v>1</v>
      </c>
      <c r="Q86" s="4">
        <v>1</v>
      </c>
      <c r="R86" s="4">
        <v>2</v>
      </c>
      <c r="S86" s="4">
        <v>2</v>
      </c>
      <c r="T86" s="4"/>
      <c r="U86" s="4"/>
      <c r="V86" s="30"/>
      <c r="W86" s="31"/>
    </row>
    <row r="87" spans="1:23" x14ac:dyDescent="0.25">
      <c r="A87" s="2" t="s">
        <v>1482</v>
      </c>
      <c r="B87" s="4">
        <v>29</v>
      </c>
      <c r="C87" s="4">
        <v>20298</v>
      </c>
      <c r="D87" s="4">
        <v>20298</v>
      </c>
      <c r="E87" s="4">
        <v>56</v>
      </c>
      <c r="F87" s="4">
        <v>19746</v>
      </c>
      <c r="G87" s="4">
        <v>496</v>
      </c>
      <c r="H87" s="11"/>
      <c r="I87" s="10"/>
      <c r="J87" s="34" t="s">
        <v>1</v>
      </c>
      <c r="K87" s="4"/>
      <c r="L87" s="4"/>
      <c r="M87" s="12">
        <v>0</v>
      </c>
      <c r="N87" s="3"/>
      <c r="O87" s="3">
        <v>2.2858154228552852E-6</v>
      </c>
      <c r="P87" s="4">
        <v>1</v>
      </c>
      <c r="Q87" s="4">
        <v>1</v>
      </c>
      <c r="R87" s="4">
        <v>3</v>
      </c>
      <c r="S87" s="4">
        <v>3</v>
      </c>
      <c r="T87" s="4"/>
      <c r="U87" s="4"/>
      <c r="V87" s="30"/>
      <c r="W87" s="31"/>
    </row>
    <row r="88" spans="1:23" x14ac:dyDescent="0.25">
      <c r="A88" s="2" t="s">
        <v>1483</v>
      </c>
      <c r="B88" s="4">
        <v>136</v>
      </c>
      <c r="C88" s="4">
        <v>28542</v>
      </c>
      <c r="D88" s="4">
        <v>28542</v>
      </c>
      <c r="E88" s="4">
        <v>400</v>
      </c>
      <c r="F88" s="4">
        <v>25814</v>
      </c>
      <c r="G88" s="4">
        <v>2328</v>
      </c>
      <c r="H88" s="11"/>
      <c r="I88" s="10"/>
      <c r="J88" s="34" t="s">
        <v>1</v>
      </c>
      <c r="K88" s="4"/>
      <c r="L88" s="4"/>
      <c r="M88" s="12">
        <v>0</v>
      </c>
      <c r="N88" s="3"/>
      <c r="O88" s="3">
        <v>3.2141956744080965E-6</v>
      </c>
      <c r="P88" s="4">
        <v>1</v>
      </c>
      <c r="Q88" s="4">
        <v>1</v>
      </c>
      <c r="R88" s="4">
        <v>3</v>
      </c>
      <c r="S88" s="4">
        <v>3</v>
      </c>
      <c r="T88" s="4"/>
      <c r="U88" s="4"/>
      <c r="V88" s="30"/>
      <c r="W88" s="31"/>
    </row>
    <row r="89" spans="1:23" x14ac:dyDescent="0.25">
      <c r="A89" s="2" t="s">
        <v>1484</v>
      </c>
      <c r="B89" s="4">
        <v>581</v>
      </c>
      <c r="C89" s="4">
        <v>66557</v>
      </c>
      <c r="D89" s="4">
        <v>66557</v>
      </c>
      <c r="E89" s="4">
        <v>2224</v>
      </c>
      <c r="F89" s="4">
        <v>54549</v>
      </c>
      <c r="G89" s="4">
        <v>9784</v>
      </c>
      <c r="H89" s="11"/>
      <c r="I89" s="10"/>
      <c r="J89" s="34" t="s">
        <v>1</v>
      </c>
      <c r="K89" s="4"/>
      <c r="L89" s="4"/>
      <c r="M89" s="12">
        <v>0</v>
      </c>
      <c r="N89" s="3"/>
      <c r="O89" s="3">
        <v>7.4951727805192242E-6</v>
      </c>
      <c r="P89" s="4">
        <v>1</v>
      </c>
      <c r="Q89" s="4">
        <v>1</v>
      </c>
      <c r="R89" s="4">
        <v>3</v>
      </c>
      <c r="S89" s="4">
        <v>3</v>
      </c>
      <c r="T89" s="4"/>
      <c r="U89" s="4"/>
      <c r="V89" s="30"/>
      <c r="W89" s="31"/>
    </row>
    <row r="90" spans="1:23" x14ac:dyDescent="0.25">
      <c r="A90" s="2" t="s">
        <v>1485</v>
      </c>
      <c r="B90" s="4">
        <v>1724</v>
      </c>
      <c r="C90" s="4">
        <v>162811</v>
      </c>
      <c r="D90" s="4">
        <v>162811</v>
      </c>
      <c r="E90" s="4">
        <v>7824</v>
      </c>
      <c r="F90" s="4">
        <v>125251</v>
      </c>
      <c r="G90" s="4">
        <v>29736</v>
      </c>
      <c r="H90" s="11"/>
      <c r="I90" s="10"/>
      <c r="J90" s="34" t="s">
        <v>1</v>
      </c>
      <c r="K90" s="4"/>
      <c r="L90" s="4"/>
      <c r="M90" s="12">
        <v>1</v>
      </c>
      <c r="N90" s="3"/>
      <c r="O90" s="3">
        <v>1.8334609065449396E-5</v>
      </c>
      <c r="P90" s="4">
        <v>1</v>
      </c>
      <c r="Q90" s="4">
        <v>1</v>
      </c>
      <c r="R90" s="4">
        <v>3</v>
      </c>
      <c r="S90" s="4">
        <v>3</v>
      </c>
      <c r="T90" s="4"/>
      <c r="U90" s="4"/>
      <c r="V90" s="30"/>
      <c r="W90" s="31"/>
    </row>
    <row r="91" spans="1:23" x14ac:dyDescent="0.25">
      <c r="A91" s="2" t="s">
        <v>1486</v>
      </c>
      <c r="B91" s="4">
        <v>190</v>
      </c>
      <c r="C91" s="4">
        <v>50148</v>
      </c>
      <c r="D91" s="4">
        <v>50148</v>
      </c>
      <c r="E91" s="4">
        <v>384</v>
      </c>
      <c r="F91" s="4">
        <v>46692</v>
      </c>
      <c r="G91" s="4">
        <v>3072</v>
      </c>
      <c r="H91" s="11"/>
      <c r="I91" s="10"/>
      <c r="J91" s="34" t="s">
        <v>5</v>
      </c>
      <c r="K91" s="4"/>
      <c r="L91" s="4"/>
      <c r="M91" s="12">
        <v>2</v>
      </c>
      <c r="N91" s="3"/>
      <c r="O91" s="3">
        <v>5.6473086917601159E-6</v>
      </c>
      <c r="P91" s="4">
        <v>1</v>
      </c>
      <c r="Q91" s="4">
        <v>1</v>
      </c>
      <c r="R91" s="4">
        <v>2</v>
      </c>
      <c r="S91" s="4">
        <v>2</v>
      </c>
      <c r="T91" s="4"/>
      <c r="U91" s="4"/>
      <c r="V91" s="30"/>
      <c r="W91" s="31"/>
    </row>
    <row r="92" spans="1:23" x14ac:dyDescent="0.25">
      <c r="A92" s="2" t="s">
        <v>1487</v>
      </c>
      <c r="B92" s="4">
        <v>104</v>
      </c>
      <c r="C92" s="4">
        <v>77852</v>
      </c>
      <c r="D92" s="4">
        <v>77852</v>
      </c>
      <c r="E92" s="4">
        <v>288</v>
      </c>
      <c r="F92" s="4">
        <v>75692</v>
      </c>
      <c r="G92" s="4">
        <v>1872</v>
      </c>
      <c r="H92" s="11"/>
      <c r="I92" s="10"/>
      <c r="J92" s="34" t="s">
        <v>5</v>
      </c>
      <c r="K92" s="4"/>
      <c r="L92" s="4"/>
      <c r="M92" s="12">
        <v>3</v>
      </c>
      <c r="N92" s="3"/>
      <c r="O92" s="3">
        <v>8.7671348063912536E-6</v>
      </c>
      <c r="P92" s="4">
        <v>1</v>
      </c>
      <c r="Q92" s="4">
        <v>1</v>
      </c>
      <c r="R92" s="4">
        <v>4</v>
      </c>
      <c r="S92" s="4">
        <v>4</v>
      </c>
      <c r="T92" s="4"/>
      <c r="U92" s="4"/>
      <c r="V92" s="30"/>
      <c r="W92" s="31"/>
    </row>
    <row r="93" spans="1:23" x14ac:dyDescent="0.25">
      <c r="A93" s="2" t="s">
        <v>1315</v>
      </c>
      <c r="B93" s="4">
        <v>254</v>
      </c>
      <c r="C93" s="4">
        <v>82138</v>
      </c>
      <c r="D93" s="4">
        <v>81930</v>
      </c>
      <c r="E93" s="4">
        <v>704</v>
      </c>
      <c r="F93" s="4">
        <v>79050</v>
      </c>
      <c r="G93" s="4">
        <v>2176</v>
      </c>
      <c r="H93" s="11">
        <v>1</v>
      </c>
      <c r="I93" s="10"/>
      <c r="J93" s="34" t="s">
        <v>5</v>
      </c>
      <c r="K93" s="4"/>
      <c r="L93" s="4">
        <v>208</v>
      </c>
      <c r="M93" s="12">
        <v>0</v>
      </c>
      <c r="N93" s="3"/>
      <c r="O93" s="3">
        <v>9.2497934378996656E-6</v>
      </c>
      <c r="P93" s="4">
        <v>1</v>
      </c>
      <c r="Q93" s="4">
        <v>1</v>
      </c>
      <c r="R93" s="4">
        <v>4</v>
      </c>
      <c r="S93" s="4">
        <v>4</v>
      </c>
      <c r="T93" s="4"/>
      <c r="U93" s="4"/>
      <c r="V93" s="30"/>
      <c r="W93" s="31"/>
    </row>
    <row r="94" spans="1:23" x14ac:dyDescent="0.25">
      <c r="A94" s="2" t="s">
        <v>1047</v>
      </c>
      <c r="B94" s="4">
        <v>1723</v>
      </c>
      <c r="C94" s="4">
        <v>295194</v>
      </c>
      <c r="D94" s="4">
        <v>295194</v>
      </c>
      <c r="E94" s="4">
        <v>5840</v>
      </c>
      <c r="F94" s="4">
        <v>261546</v>
      </c>
      <c r="G94" s="4">
        <v>27808</v>
      </c>
      <c r="H94" s="11"/>
      <c r="I94" s="10"/>
      <c r="J94" s="34" t="s">
        <v>5</v>
      </c>
      <c r="K94" s="4"/>
      <c r="L94" s="4"/>
      <c r="M94" s="12">
        <v>1</v>
      </c>
      <c r="N94" s="3"/>
      <c r="O94" s="3">
        <v>3.3242634640572616E-5</v>
      </c>
      <c r="P94" s="4">
        <v>1</v>
      </c>
      <c r="Q94" s="4">
        <v>1</v>
      </c>
      <c r="R94" s="4">
        <v>5</v>
      </c>
      <c r="S94" s="4">
        <v>5</v>
      </c>
      <c r="T94" s="4"/>
      <c r="U94" s="4"/>
      <c r="V94" s="30"/>
      <c r="W94" s="31"/>
    </row>
    <row r="95" spans="1:23" x14ac:dyDescent="0.25">
      <c r="A95" s="2" t="s">
        <v>1488</v>
      </c>
      <c r="B95" s="4">
        <v>18</v>
      </c>
      <c r="C95" s="4">
        <v>35844</v>
      </c>
      <c r="D95" s="4">
        <v>35844</v>
      </c>
      <c r="E95" s="4">
        <v>32</v>
      </c>
      <c r="F95" s="4">
        <v>35492</v>
      </c>
      <c r="G95" s="4">
        <v>320</v>
      </c>
      <c r="H95" s="11"/>
      <c r="I95" s="10"/>
      <c r="J95" s="34" t="s">
        <v>5</v>
      </c>
      <c r="K95" s="4"/>
      <c r="L95" s="4"/>
      <c r="M95" s="12">
        <v>2</v>
      </c>
      <c r="N95" s="3"/>
      <c r="O95" s="3">
        <v>4.0364946308417005E-6</v>
      </c>
      <c r="P95" s="4">
        <v>1</v>
      </c>
      <c r="Q95" s="4">
        <v>1</v>
      </c>
      <c r="R95" s="4">
        <v>2</v>
      </c>
      <c r="S95" s="4">
        <v>2</v>
      </c>
      <c r="T95" s="4"/>
      <c r="U95" s="4"/>
      <c r="V95" s="30"/>
      <c r="W95" s="31"/>
    </row>
    <row r="96" spans="1:23" x14ac:dyDescent="0.25">
      <c r="A96" s="2" t="s">
        <v>1489</v>
      </c>
      <c r="B96" s="4">
        <v>7</v>
      </c>
      <c r="C96" s="4">
        <v>18732</v>
      </c>
      <c r="D96" s="4">
        <v>18732</v>
      </c>
      <c r="E96" s="4">
        <v>16</v>
      </c>
      <c r="F96" s="4">
        <v>18588</v>
      </c>
      <c r="G96" s="4">
        <v>128</v>
      </c>
      <c r="H96" s="11"/>
      <c r="I96" s="10"/>
      <c r="J96" s="34" t="s">
        <v>5</v>
      </c>
      <c r="K96" s="4"/>
      <c r="L96" s="4"/>
      <c r="M96" s="12">
        <v>1</v>
      </c>
      <c r="N96" s="3"/>
      <c r="O96" s="3">
        <v>2.1094637156825892E-6</v>
      </c>
      <c r="P96" s="4">
        <v>1</v>
      </c>
      <c r="Q96" s="4">
        <v>1</v>
      </c>
      <c r="R96" s="4">
        <v>2</v>
      </c>
      <c r="S96" s="4">
        <v>2</v>
      </c>
      <c r="T96" s="4"/>
      <c r="U96" s="4"/>
      <c r="V96" s="30"/>
      <c r="W96" s="31"/>
    </row>
    <row r="97" spans="1:23" x14ac:dyDescent="0.25">
      <c r="A97" s="2" t="s">
        <v>1490</v>
      </c>
      <c r="B97" s="4">
        <v>32</v>
      </c>
      <c r="C97" s="4">
        <v>37292</v>
      </c>
      <c r="D97" s="4">
        <v>37292</v>
      </c>
      <c r="E97" s="4">
        <v>48</v>
      </c>
      <c r="F97" s="4">
        <v>36716</v>
      </c>
      <c r="G97" s="4">
        <v>528</v>
      </c>
      <c r="H97" s="11"/>
      <c r="I97" s="10"/>
      <c r="J97" s="34" t="s">
        <v>5</v>
      </c>
      <c r="K97" s="4"/>
      <c r="L97" s="4"/>
      <c r="M97" s="12">
        <v>0</v>
      </c>
      <c r="N97" s="3"/>
      <c r="O97" s="3">
        <v>4.1995580229145381E-6</v>
      </c>
      <c r="P97" s="4">
        <v>1</v>
      </c>
      <c r="Q97" s="4">
        <v>1</v>
      </c>
      <c r="R97" s="4">
        <v>2</v>
      </c>
      <c r="S97" s="4">
        <v>2</v>
      </c>
      <c r="T97" s="4"/>
      <c r="U97" s="4"/>
      <c r="V97" s="30"/>
      <c r="W97" s="31"/>
    </row>
    <row r="98" spans="1:23" x14ac:dyDescent="0.25">
      <c r="A98" s="2" t="s">
        <v>1491</v>
      </c>
      <c r="B98" s="4">
        <v>52</v>
      </c>
      <c r="C98" s="4">
        <v>37876</v>
      </c>
      <c r="D98" s="4">
        <v>37876</v>
      </c>
      <c r="E98" s="4">
        <v>96</v>
      </c>
      <c r="F98" s="4">
        <v>36916</v>
      </c>
      <c r="G98" s="4">
        <v>864</v>
      </c>
      <c r="H98" s="11"/>
      <c r="I98" s="10"/>
      <c r="J98" s="34" t="s">
        <v>5</v>
      </c>
      <c r="K98" s="4"/>
      <c r="L98" s="4"/>
      <c r="M98" s="12">
        <v>3</v>
      </c>
      <c r="N98" s="3"/>
      <c r="O98" s="3">
        <v>4.2653239213748539E-6</v>
      </c>
      <c r="P98" s="4">
        <v>1</v>
      </c>
      <c r="Q98" s="4">
        <v>1</v>
      </c>
      <c r="R98" s="4">
        <v>2</v>
      </c>
      <c r="S98" s="4">
        <v>2</v>
      </c>
      <c r="T98" s="4"/>
      <c r="U98" s="4"/>
      <c r="V98" s="30"/>
      <c r="W98" s="31"/>
    </row>
    <row r="99" spans="1:23" x14ac:dyDescent="0.25">
      <c r="A99" s="2" t="s">
        <v>1050</v>
      </c>
      <c r="B99" s="4">
        <v>75508</v>
      </c>
      <c r="C99" s="4">
        <v>2985664</v>
      </c>
      <c r="D99" s="4">
        <v>2985664</v>
      </c>
      <c r="E99" s="4">
        <v>666976</v>
      </c>
      <c r="F99" s="4">
        <v>2058064</v>
      </c>
      <c r="G99" s="4">
        <v>260624</v>
      </c>
      <c r="H99" s="11"/>
      <c r="I99" s="10"/>
      <c r="J99" s="34" t="s">
        <v>5</v>
      </c>
      <c r="K99" s="4"/>
      <c r="L99" s="4"/>
      <c r="M99" s="12">
        <v>0</v>
      </c>
      <c r="N99" s="3"/>
      <c r="O99" s="3">
        <v>3.3622410181612973E-4</v>
      </c>
      <c r="P99" s="4">
        <v>1</v>
      </c>
      <c r="Q99" s="4">
        <v>1</v>
      </c>
      <c r="R99" s="4">
        <v>11</v>
      </c>
      <c r="S99" s="4">
        <v>11</v>
      </c>
      <c r="T99" s="4"/>
      <c r="U99" s="4"/>
      <c r="V99" s="30"/>
      <c r="W99" s="31"/>
    </row>
    <row r="100" spans="1:23" x14ac:dyDescent="0.25">
      <c r="A100" s="2" t="s">
        <v>1318</v>
      </c>
      <c r="B100" s="4">
        <v>1480</v>
      </c>
      <c r="C100" s="4">
        <v>207894</v>
      </c>
      <c r="D100" s="4">
        <v>205550</v>
      </c>
      <c r="E100" s="4">
        <v>2424</v>
      </c>
      <c r="F100" s="4">
        <v>191126</v>
      </c>
      <c r="G100" s="4">
        <v>12000</v>
      </c>
      <c r="H100" s="11"/>
      <c r="I100" s="10"/>
      <c r="J100" s="34" t="s">
        <v>5</v>
      </c>
      <c r="K100" s="4"/>
      <c r="L100" s="4">
        <v>2344</v>
      </c>
      <c r="M100" s="12">
        <v>0</v>
      </c>
      <c r="N100" s="3"/>
      <c r="O100" s="3">
        <v>2.3411533723474067E-5</v>
      </c>
      <c r="P100" s="4">
        <v>1</v>
      </c>
      <c r="Q100" s="4">
        <v>1</v>
      </c>
      <c r="R100" s="4">
        <v>7</v>
      </c>
      <c r="S100" s="4">
        <v>7</v>
      </c>
      <c r="T100" s="4"/>
      <c r="U100" s="4"/>
      <c r="V100" s="30"/>
      <c r="W100" s="31"/>
    </row>
    <row r="101" spans="1:23" x14ac:dyDescent="0.25">
      <c r="A101" s="2" t="s">
        <v>1492</v>
      </c>
      <c r="B101" s="4">
        <v>20</v>
      </c>
      <c r="C101" s="4">
        <v>35048</v>
      </c>
      <c r="D101" s="4">
        <v>35048</v>
      </c>
      <c r="E101" s="4">
        <v>32</v>
      </c>
      <c r="F101" s="4">
        <v>34768</v>
      </c>
      <c r="G101" s="4">
        <v>248</v>
      </c>
      <c r="H101" s="11"/>
      <c r="I101" s="10"/>
      <c r="J101" s="34" t="s">
        <v>1</v>
      </c>
      <c r="K101" s="4"/>
      <c r="L101" s="4"/>
      <c r="M101" s="12">
        <v>1</v>
      </c>
      <c r="N101" s="3"/>
      <c r="O101" s="3">
        <v>3.9468548103375719E-6</v>
      </c>
      <c r="P101" s="4">
        <v>1</v>
      </c>
      <c r="Q101" s="4">
        <v>1</v>
      </c>
      <c r="R101" s="4">
        <v>3</v>
      </c>
      <c r="S101" s="4">
        <v>3</v>
      </c>
      <c r="T101" s="4"/>
      <c r="U101" s="4"/>
      <c r="V101" s="30"/>
      <c r="W101" s="31"/>
    </row>
    <row r="102" spans="1:23" x14ac:dyDescent="0.25">
      <c r="A102" s="2" t="s">
        <v>1061</v>
      </c>
      <c r="B102" s="4">
        <v>30</v>
      </c>
      <c r="C102" s="4">
        <v>60102</v>
      </c>
      <c r="D102" s="4">
        <v>60094</v>
      </c>
      <c r="E102" s="4">
        <v>96</v>
      </c>
      <c r="F102" s="4">
        <v>59374</v>
      </c>
      <c r="G102" s="4">
        <v>624</v>
      </c>
      <c r="H102" s="11">
        <v>1</v>
      </c>
      <c r="I102" s="10"/>
      <c r="J102" s="34" t="s">
        <v>1</v>
      </c>
      <c r="K102" s="4"/>
      <c r="L102" s="4">
        <v>8</v>
      </c>
      <c r="M102" s="12">
        <v>0</v>
      </c>
      <c r="N102" s="3"/>
      <c r="O102" s="3">
        <v>6.7682568994210437E-6</v>
      </c>
      <c r="P102" s="4">
        <v>1</v>
      </c>
      <c r="Q102" s="4">
        <v>1</v>
      </c>
      <c r="R102" s="4">
        <v>5</v>
      </c>
      <c r="S102" s="4">
        <v>5</v>
      </c>
      <c r="T102" s="4"/>
      <c r="U102" s="4"/>
      <c r="V102" s="30"/>
      <c r="W102" s="31"/>
    </row>
    <row r="103" spans="1:23" x14ac:dyDescent="0.25">
      <c r="A103" s="2" t="s">
        <v>1321</v>
      </c>
      <c r="B103" s="4">
        <v>6958</v>
      </c>
      <c r="C103" s="4">
        <v>582678</v>
      </c>
      <c r="D103" s="4">
        <v>582478</v>
      </c>
      <c r="E103" s="4">
        <v>29096</v>
      </c>
      <c r="F103" s="4">
        <v>499686</v>
      </c>
      <c r="G103" s="4">
        <v>53696</v>
      </c>
      <c r="H103" s="11"/>
      <c r="I103" s="10"/>
      <c r="J103" s="34" t="s">
        <v>5</v>
      </c>
      <c r="K103" s="4"/>
      <c r="L103" s="4">
        <v>200</v>
      </c>
      <c r="M103" s="12">
        <v>0</v>
      </c>
      <c r="N103" s="3"/>
      <c r="O103" s="3">
        <v>6.5617024286061272E-5</v>
      </c>
      <c r="P103" s="4">
        <v>1</v>
      </c>
      <c r="Q103" s="4">
        <v>1</v>
      </c>
      <c r="R103" s="4">
        <v>12</v>
      </c>
      <c r="S103" s="4">
        <v>12</v>
      </c>
      <c r="T103" s="4"/>
      <c r="U103" s="4"/>
      <c r="V103" s="30"/>
      <c r="W103" s="31"/>
    </row>
    <row r="104" spans="1:23" x14ac:dyDescent="0.25">
      <c r="A104" s="2" t="s">
        <v>1064</v>
      </c>
      <c r="B104" s="4">
        <v>830</v>
      </c>
      <c r="C104" s="4">
        <v>150536</v>
      </c>
      <c r="D104" s="4">
        <v>150480</v>
      </c>
      <c r="E104" s="4">
        <v>3616</v>
      </c>
      <c r="F104" s="4">
        <v>140016</v>
      </c>
      <c r="G104" s="4">
        <v>6848</v>
      </c>
      <c r="H104" s="11"/>
      <c r="I104" s="10"/>
      <c r="J104" s="34" t="s">
        <v>5</v>
      </c>
      <c r="K104" s="4"/>
      <c r="L104" s="4">
        <v>56</v>
      </c>
      <c r="M104" s="12">
        <v>0</v>
      </c>
      <c r="N104" s="3"/>
      <c r="O104" s="3">
        <v>1.6952286456544645E-5</v>
      </c>
      <c r="P104" s="4">
        <v>1</v>
      </c>
      <c r="Q104" s="4">
        <v>1</v>
      </c>
      <c r="R104" s="4">
        <v>9</v>
      </c>
      <c r="S104" s="4">
        <v>9</v>
      </c>
      <c r="T104" s="4"/>
      <c r="U104" s="4"/>
      <c r="V104" s="30"/>
      <c r="W104" s="31"/>
    </row>
    <row r="105" spans="1:23" x14ac:dyDescent="0.25">
      <c r="A105" s="2" t="s">
        <v>1330</v>
      </c>
      <c r="B105" s="4">
        <v>45</v>
      </c>
      <c r="C105" s="4">
        <v>173986</v>
      </c>
      <c r="D105" s="4">
        <v>173922</v>
      </c>
      <c r="E105" s="4">
        <v>248</v>
      </c>
      <c r="F105" s="4">
        <v>173114</v>
      </c>
      <c r="G105" s="4">
        <v>560</v>
      </c>
      <c r="H105" s="11"/>
      <c r="I105" s="10"/>
      <c r="J105" s="34" t="s">
        <v>1</v>
      </c>
      <c r="K105" s="4"/>
      <c r="L105" s="4">
        <v>64</v>
      </c>
      <c r="M105" s="12">
        <v>0</v>
      </c>
      <c r="N105" s="3"/>
      <c r="O105" s="3">
        <v>1.9593057550541908E-5</v>
      </c>
      <c r="P105" s="4">
        <v>1</v>
      </c>
      <c r="Q105" s="4">
        <v>1</v>
      </c>
      <c r="R105" s="4">
        <v>12</v>
      </c>
      <c r="S105" s="4">
        <v>12</v>
      </c>
      <c r="T105" s="4"/>
      <c r="U105" s="4"/>
      <c r="V105" s="30"/>
      <c r="W105" s="31"/>
    </row>
    <row r="106" spans="1:23" x14ac:dyDescent="0.25">
      <c r="A106" s="2" t="s">
        <v>1493</v>
      </c>
      <c r="B106" s="4">
        <v>31</v>
      </c>
      <c r="C106" s="4">
        <v>58324</v>
      </c>
      <c r="D106" s="4">
        <v>58324</v>
      </c>
      <c r="E106" s="4">
        <v>72</v>
      </c>
      <c r="F106" s="4">
        <v>57484</v>
      </c>
      <c r="G106" s="4">
        <v>768</v>
      </c>
      <c r="H106" s="11"/>
      <c r="I106" s="10"/>
      <c r="J106" s="34" t="s">
        <v>5</v>
      </c>
      <c r="K106" s="4"/>
      <c r="L106" s="4"/>
      <c r="M106" s="12">
        <v>5</v>
      </c>
      <c r="N106" s="3"/>
      <c r="O106" s="3">
        <v>6.5680312702045345E-6</v>
      </c>
      <c r="P106" s="4">
        <v>1</v>
      </c>
      <c r="Q106" s="4">
        <v>1</v>
      </c>
      <c r="R106" s="4">
        <v>3</v>
      </c>
      <c r="S106" s="4">
        <v>3</v>
      </c>
      <c r="T106" s="4"/>
      <c r="U106" s="4"/>
      <c r="V106" s="30"/>
      <c r="W106" s="31"/>
    </row>
    <row r="107" spans="1:23" x14ac:dyDescent="0.25">
      <c r="A107" s="2" t="s">
        <v>1336</v>
      </c>
      <c r="B107" s="4">
        <v>168</v>
      </c>
      <c r="C107" s="4">
        <v>88297</v>
      </c>
      <c r="D107" s="4">
        <v>88017</v>
      </c>
      <c r="E107" s="4">
        <v>528</v>
      </c>
      <c r="F107" s="4">
        <v>83409</v>
      </c>
      <c r="G107" s="4">
        <v>4080</v>
      </c>
      <c r="H107" s="11">
        <v>1</v>
      </c>
      <c r="I107" s="10"/>
      <c r="J107" s="34" t="s">
        <v>5</v>
      </c>
      <c r="K107" s="4"/>
      <c r="L107" s="4">
        <v>280</v>
      </c>
      <c r="M107" s="12">
        <v>0</v>
      </c>
      <c r="N107" s="3"/>
      <c r="O107" s="3">
        <v>9.9433759184083703E-6</v>
      </c>
      <c r="P107" s="4">
        <v>1</v>
      </c>
      <c r="Q107" s="4">
        <v>1</v>
      </c>
      <c r="R107" s="4">
        <v>3</v>
      </c>
      <c r="S107" s="4">
        <v>3</v>
      </c>
      <c r="T107" s="4"/>
      <c r="U107" s="4"/>
      <c r="V107" s="30"/>
      <c r="W107" s="31"/>
    </row>
    <row r="108" spans="1:23" x14ac:dyDescent="0.25">
      <c r="A108" s="2" t="s">
        <v>1129</v>
      </c>
      <c r="B108" s="4">
        <v>2</v>
      </c>
      <c r="C108" s="4">
        <v>17256</v>
      </c>
      <c r="D108" s="4">
        <v>17256</v>
      </c>
      <c r="E108" s="4">
        <v>8</v>
      </c>
      <c r="F108" s="4">
        <v>17216</v>
      </c>
      <c r="G108" s="4">
        <v>32</v>
      </c>
      <c r="H108" s="11"/>
      <c r="I108" s="10"/>
      <c r="J108" s="34" t="s">
        <v>4</v>
      </c>
      <c r="K108" s="4"/>
      <c r="L108" s="4"/>
      <c r="M108" s="12">
        <v>0</v>
      </c>
      <c r="N108" s="3"/>
      <c r="O108" s="3">
        <v>1.9432471640945313E-6</v>
      </c>
      <c r="P108" s="4">
        <v>1</v>
      </c>
      <c r="Q108" s="4">
        <v>1</v>
      </c>
      <c r="R108" s="4">
        <v>1</v>
      </c>
      <c r="S108" s="4">
        <v>1</v>
      </c>
      <c r="T108" s="4"/>
      <c r="U108" s="4"/>
      <c r="V108" s="30"/>
      <c r="W108" s="31"/>
    </row>
    <row r="109" spans="1:23" x14ac:dyDescent="0.25">
      <c r="A109" s="2" t="s">
        <v>1495</v>
      </c>
      <c r="B109" s="4">
        <v>5</v>
      </c>
      <c r="C109" s="4">
        <v>35156</v>
      </c>
      <c r="D109" s="4">
        <v>35156</v>
      </c>
      <c r="E109" s="4">
        <v>16</v>
      </c>
      <c r="F109" s="4">
        <v>35044</v>
      </c>
      <c r="G109" s="4">
        <v>96</v>
      </c>
      <c r="H109" s="11"/>
      <c r="I109" s="10"/>
      <c r="J109" s="34" t="s">
        <v>5</v>
      </c>
      <c r="K109" s="4"/>
      <c r="L109" s="4"/>
      <c r="M109" s="12">
        <v>0</v>
      </c>
      <c r="N109" s="3"/>
      <c r="O109" s="3">
        <v>3.9590169970391366E-6</v>
      </c>
      <c r="P109" s="4">
        <v>1</v>
      </c>
      <c r="Q109" s="4">
        <v>1</v>
      </c>
      <c r="R109" s="4">
        <v>2</v>
      </c>
      <c r="S109" s="4">
        <v>2</v>
      </c>
      <c r="T109" s="4"/>
      <c r="U109" s="4"/>
      <c r="V109" s="30"/>
      <c r="W109" s="31"/>
    </row>
    <row r="110" spans="1:23" x14ac:dyDescent="0.25">
      <c r="A110" s="2" t="s">
        <v>1146</v>
      </c>
      <c r="B110" s="4">
        <v>345422586</v>
      </c>
      <c r="C110" s="4">
        <v>8879969363</v>
      </c>
      <c r="D110" s="4">
        <v>8862827179</v>
      </c>
      <c r="E110" s="4">
        <v>5695186184</v>
      </c>
      <c r="F110" s="4">
        <v>2650998899</v>
      </c>
      <c r="G110" s="4">
        <v>516642096</v>
      </c>
      <c r="H110" s="11">
        <v>11</v>
      </c>
      <c r="I110" s="10"/>
      <c r="J110" s="34" t="s">
        <v>1</v>
      </c>
      <c r="K110" s="4">
        <v>50752</v>
      </c>
      <c r="L110" s="4">
        <v>17091432</v>
      </c>
      <c r="M110" s="12">
        <v>145</v>
      </c>
      <c r="N110" s="3"/>
      <c r="O110" s="3">
        <v>0.99999856756467742</v>
      </c>
      <c r="P110" s="4">
        <v>145</v>
      </c>
      <c r="Q110" s="4">
        <v>111</v>
      </c>
      <c r="R110" s="4">
        <v>789</v>
      </c>
      <c r="S110" s="4">
        <v>1533</v>
      </c>
      <c r="T110" s="4"/>
      <c r="U110" s="4"/>
      <c r="V110" s="30"/>
      <c r="W110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793"/>
  <sheetViews>
    <sheetView showGridLines="0"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5" x14ac:dyDescent="0.25"/>
  <cols>
    <col min="1" max="1" width="66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23.5703125" bestFit="1" customWidth="1"/>
    <col min="7" max="7" width="14.140625" bestFit="1" customWidth="1"/>
    <col min="8" max="8" width="15.28515625" bestFit="1" customWidth="1"/>
    <col min="9" max="9" width="11" bestFit="1" customWidth="1"/>
    <col min="10" max="10" width="10" bestFit="1" customWidth="1"/>
    <col min="11" max="11" width="16.140625" bestFit="1" customWidth="1"/>
    <col min="12" max="12" width="20" bestFit="1" customWidth="1"/>
    <col min="13" max="13" width="19.7109375" bestFit="1" customWidth="1"/>
    <col min="14" max="14" width="20.5703125" bestFit="1" customWidth="1"/>
    <col min="15" max="15" width="13.140625" bestFit="1" customWidth="1"/>
    <col min="16" max="16" width="17.85546875" bestFit="1" customWidth="1"/>
  </cols>
  <sheetData>
    <row r="1" spans="1:15" x14ac:dyDescent="0.25">
      <c r="A1" s="1" t="s">
        <v>11</v>
      </c>
      <c r="B1" t="s" vm="1">
        <v>12</v>
      </c>
    </row>
    <row r="3" spans="1:15" x14ac:dyDescent="0.25">
      <c r="A3" s="1" t="s">
        <v>1141</v>
      </c>
      <c r="B3" t="s">
        <v>14</v>
      </c>
      <c r="C3" t="s">
        <v>32</v>
      </c>
      <c r="D3" t="s">
        <v>34</v>
      </c>
      <c r="E3" t="s">
        <v>2</v>
      </c>
      <c r="F3" t="s">
        <v>36</v>
      </c>
      <c r="G3" t="s">
        <v>35</v>
      </c>
      <c r="H3" t="s">
        <v>8</v>
      </c>
      <c r="I3" t="s">
        <v>10</v>
      </c>
      <c r="J3" t="s">
        <v>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</row>
    <row r="4" spans="1:15" x14ac:dyDescent="0.25">
      <c r="A4" s="2" t="s">
        <v>1496</v>
      </c>
      <c r="B4" s="4">
        <v>76097175</v>
      </c>
      <c r="C4" s="4">
        <v>11215380</v>
      </c>
      <c r="D4" s="4">
        <v>938649960</v>
      </c>
      <c r="E4" s="4">
        <v>211491352</v>
      </c>
      <c r="F4" s="4">
        <v>89723056</v>
      </c>
      <c r="G4" s="4">
        <v>637435552</v>
      </c>
      <c r="H4" s="3">
        <v>0.10570403760126595</v>
      </c>
      <c r="I4" s="4">
        <v>2</v>
      </c>
      <c r="J4" s="34" t="s">
        <v>4</v>
      </c>
      <c r="K4" s="4">
        <v>10</v>
      </c>
      <c r="L4" s="4"/>
      <c r="M4" s="4"/>
      <c r="N4" s="30"/>
      <c r="O4" s="31"/>
    </row>
    <row r="5" spans="1:15" x14ac:dyDescent="0.25">
      <c r="A5" s="2" t="s">
        <v>1497</v>
      </c>
      <c r="B5" s="4">
        <v>62032131</v>
      </c>
      <c r="C5" s="4">
        <v>8784025</v>
      </c>
      <c r="D5" s="4">
        <v>660909792</v>
      </c>
      <c r="E5" s="4">
        <v>236103400</v>
      </c>
      <c r="F5" s="4">
        <v>70272208</v>
      </c>
      <c r="G5" s="4">
        <v>354534184</v>
      </c>
      <c r="H5" s="3">
        <v>7.4426928548116986E-2</v>
      </c>
      <c r="I5" s="4">
        <v>2</v>
      </c>
      <c r="J5" s="34" t="s">
        <v>4</v>
      </c>
      <c r="K5" s="4">
        <v>8</v>
      </c>
      <c r="L5" s="4"/>
      <c r="M5" s="4"/>
      <c r="N5" s="30"/>
      <c r="O5" s="31"/>
    </row>
    <row r="6" spans="1:15" x14ac:dyDescent="0.25">
      <c r="A6" s="2" t="s">
        <v>1498</v>
      </c>
      <c r="B6" s="4">
        <v>76097175</v>
      </c>
      <c r="C6" s="4">
        <v>8773878</v>
      </c>
      <c r="D6" s="4">
        <v>653601560</v>
      </c>
      <c r="E6" s="4">
        <v>229089472</v>
      </c>
      <c r="F6" s="4">
        <v>70191040</v>
      </c>
      <c r="G6" s="4">
        <v>354321048</v>
      </c>
      <c r="H6" s="3">
        <v>7.3603927788465556E-2</v>
      </c>
      <c r="I6" s="4">
        <v>2</v>
      </c>
      <c r="J6" s="34" t="s">
        <v>4</v>
      </c>
      <c r="K6" s="4">
        <v>10</v>
      </c>
      <c r="L6" s="4"/>
      <c r="M6" s="4"/>
      <c r="N6" s="30"/>
      <c r="O6" s="31"/>
    </row>
    <row r="7" spans="1:15" x14ac:dyDescent="0.25">
      <c r="A7" s="2" t="s">
        <v>1499</v>
      </c>
      <c r="B7" s="4">
        <v>62032131</v>
      </c>
      <c r="C7" s="4">
        <v>8631574</v>
      </c>
      <c r="D7" s="4">
        <v>602002168</v>
      </c>
      <c r="E7" s="4">
        <v>180222840</v>
      </c>
      <c r="F7" s="4">
        <v>69052608</v>
      </c>
      <c r="G7" s="4">
        <v>352726720</v>
      </c>
      <c r="H7" s="3">
        <v>6.7793173721879901E-2</v>
      </c>
      <c r="I7" s="4">
        <v>2</v>
      </c>
      <c r="J7" s="34" t="s">
        <v>4</v>
      </c>
      <c r="K7" s="4">
        <v>8</v>
      </c>
      <c r="L7" s="4"/>
      <c r="M7" s="4"/>
      <c r="N7" s="30"/>
      <c r="O7" s="31"/>
    </row>
    <row r="8" spans="1:15" x14ac:dyDescent="0.25">
      <c r="A8" s="2" t="s">
        <v>1500</v>
      </c>
      <c r="B8" s="4">
        <v>121476083</v>
      </c>
      <c r="C8" s="4">
        <v>3776343</v>
      </c>
      <c r="D8" s="4">
        <v>503273702</v>
      </c>
      <c r="E8" s="4">
        <v>352996208</v>
      </c>
      <c r="F8" s="4">
        <v>30210752</v>
      </c>
      <c r="G8" s="4">
        <v>120066742</v>
      </c>
      <c r="H8" s="3">
        <v>5.6675080793628665E-2</v>
      </c>
      <c r="I8" s="4">
        <v>2</v>
      </c>
      <c r="J8" s="34" t="s">
        <v>4</v>
      </c>
      <c r="K8" s="4">
        <v>15</v>
      </c>
      <c r="L8" s="4"/>
      <c r="M8" s="4"/>
      <c r="N8" s="30"/>
      <c r="O8" s="31"/>
    </row>
    <row r="9" spans="1:15" x14ac:dyDescent="0.25">
      <c r="A9" s="2" t="s">
        <v>1359</v>
      </c>
      <c r="B9" s="4">
        <v>121476083</v>
      </c>
      <c r="C9" s="4">
        <v>971152</v>
      </c>
      <c r="D9" s="4">
        <v>463423152</v>
      </c>
      <c r="E9" s="4">
        <v>459538416</v>
      </c>
      <c r="F9" s="4">
        <v>3884616</v>
      </c>
      <c r="G9" s="4">
        <v>120</v>
      </c>
      <c r="H9" s="3">
        <v>5.2187397189368857E-2</v>
      </c>
      <c r="I9" s="4">
        <v>2</v>
      </c>
      <c r="J9" s="34" t="s">
        <v>13</v>
      </c>
      <c r="K9" s="4">
        <v>15</v>
      </c>
      <c r="L9" s="4"/>
      <c r="M9" s="4"/>
      <c r="N9" s="30"/>
      <c r="O9" s="31"/>
    </row>
    <row r="10" spans="1:15" x14ac:dyDescent="0.25">
      <c r="A10" s="2" t="s">
        <v>1501</v>
      </c>
      <c r="B10" s="4">
        <v>76097175</v>
      </c>
      <c r="C10" s="4">
        <v>4623701</v>
      </c>
      <c r="D10" s="4">
        <v>460380918</v>
      </c>
      <c r="E10" s="4">
        <v>293162824</v>
      </c>
      <c r="F10" s="4">
        <v>36989616</v>
      </c>
      <c r="G10" s="4">
        <v>130228478</v>
      </c>
      <c r="H10" s="3">
        <v>5.1844802579203583E-2</v>
      </c>
      <c r="I10" s="4">
        <v>2</v>
      </c>
      <c r="J10" s="34" t="s">
        <v>4</v>
      </c>
      <c r="K10" s="4">
        <v>10</v>
      </c>
      <c r="L10" s="4"/>
      <c r="M10" s="4"/>
      <c r="N10" s="30"/>
      <c r="O10" s="31"/>
    </row>
    <row r="11" spans="1:15" x14ac:dyDescent="0.25">
      <c r="A11" s="2" t="s">
        <v>1502</v>
      </c>
      <c r="B11" s="4">
        <v>62032131</v>
      </c>
      <c r="C11" s="4">
        <v>4253680</v>
      </c>
      <c r="D11" s="4">
        <v>383724115</v>
      </c>
      <c r="E11" s="4">
        <v>224923616</v>
      </c>
      <c r="F11" s="4">
        <v>34029456</v>
      </c>
      <c r="G11" s="4">
        <v>124771043</v>
      </c>
      <c r="H11" s="3">
        <v>4.3212262301137797E-2</v>
      </c>
      <c r="I11" s="4">
        <v>2</v>
      </c>
      <c r="J11" s="34" t="s">
        <v>4</v>
      </c>
      <c r="K11" s="4">
        <v>8</v>
      </c>
      <c r="L11" s="4"/>
      <c r="M11" s="4"/>
      <c r="N11" s="30"/>
      <c r="O11" s="31"/>
    </row>
    <row r="12" spans="1:15" x14ac:dyDescent="0.25">
      <c r="A12" s="2" t="s">
        <v>1503</v>
      </c>
      <c r="B12" s="4">
        <v>62032131</v>
      </c>
      <c r="C12" s="4">
        <v>3628717</v>
      </c>
      <c r="D12" s="4">
        <v>369527729</v>
      </c>
      <c r="E12" s="4">
        <v>224921192</v>
      </c>
      <c r="F12" s="4">
        <v>29029744</v>
      </c>
      <c r="G12" s="4">
        <v>115576793</v>
      </c>
      <c r="H12" s="3">
        <v>4.1613566958364774E-2</v>
      </c>
      <c r="I12" s="4">
        <v>2</v>
      </c>
      <c r="J12" s="34" t="s">
        <v>4</v>
      </c>
      <c r="K12" s="4">
        <v>8</v>
      </c>
      <c r="L12" s="4"/>
      <c r="M12" s="4"/>
      <c r="N12" s="30"/>
      <c r="O12" s="31"/>
    </row>
    <row r="13" spans="1:15" x14ac:dyDescent="0.25">
      <c r="A13" s="2" t="s">
        <v>1504</v>
      </c>
      <c r="B13" s="4">
        <v>76097175</v>
      </c>
      <c r="C13" s="4">
        <v>723634</v>
      </c>
      <c r="D13" s="4">
        <v>204044691</v>
      </c>
      <c r="E13" s="4">
        <v>41296896</v>
      </c>
      <c r="F13" s="4">
        <v>5789088</v>
      </c>
      <c r="G13" s="4">
        <v>156958707</v>
      </c>
      <c r="H13" s="3">
        <v>2.2978052105603556E-2</v>
      </c>
      <c r="I13" s="4">
        <v>2</v>
      </c>
      <c r="J13" s="34" t="s">
        <v>4</v>
      </c>
      <c r="K13" s="4">
        <v>10</v>
      </c>
      <c r="L13" s="4"/>
      <c r="M13" s="4"/>
      <c r="N13" s="30"/>
      <c r="O13" s="31"/>
    </row>
    <row r="14" spans="1:15" x14ac:dyDescent="0.25">
      <c r="A14" s="2" t="s">
        <v>1505</v>
      </c>
      <c r="B14" s="4">
        <v>76097175</v>
      </c>
      <c r="C14" s="4">
        <v>87266</v>
      </c>
      <c r="D14" s="4">
        <v>194193428</v>
      </c>
      <c r="E14" s="4">
        <v>191100304</v>
      </c>
      <c r="F14" s="4">
        <v>698144</v>
      </c>
      <c r="G14" s="4">
        <v>2394980</v>
      </c>
      <c r="H14" s="3">
        <v>2.1868673403268171E-2</v>
      </c>
      <c r="I14" s="4">
        <v>2</v>
      </c>
      <c r="J14" s="34" t="s">
        <v>4</v>
      </c>
      <c r="K14" s="4">
        <v>10</v>
      </c>
      <c r="L14" s="4"/>
      <c r="M14" s="4"/>
      <c r="N14" s="30"/>
      <c r="O14" s="31"/>
    </row>
    <row r="15" spans="1:15" x14ac:dyDescent="0.25">
      <c r="A15" s="2" t="s">
        <v>1506</v>
      </c>
      <c r="B15" s="4">
        <v>121476083</v>
      </c>
      <c r="C15" s="4">
        <v>120958</v>
      </c>
      <c r="D15" s="4">
        <v>181094036</v>
      </c>
      <c r="E15" s="4">
        <v>176281192</v>
      </c>
      <c r="F15" s="4">
        <v>967680</v>
      </c>
      <c r="G15" s="4">
        <v>3845164</v>
      </c>
      <c r="H15" s="3">
        <v>2.0393513670110858E-2</v>
      </c>
      <c r="I15" s="4">
        <v>2</v>
      </c>
      <c r="J15" s="34" t="s">
        <v>4</v>
      </c>
      <c r="K15" s="4">
        <v>15</v>
      </c>
      <c r="L15" s="4"/>
      <c r="M15" s="4"/>
      <c r="N15" s="30"/>
      <c r="O15" s="31"/>
    </row>
    <row r="16" spans="1:15" x14ac:dyDescent="0.25">
      <c r="A16" s="2" t="s">
        <v>1507</v>
      </c>
      <c r="B16" s="4">
        <v>76097175</v>
      </c>
      <c r="C16" s="4">
        <v>72803</v>
      </c>
      <c r="D16" s="4">
        <v>176638549</v>
      </c>
      <c r="E16" s="4">
        <v>173253056</v>
      </c>
      <c r="F16" s="4">
        <v>582432</v>
      </c>
      <c r="G16" s="4">
        <v>2803061</v>
      </c>
      <c r="H16" s="3">
        <v>1.9891768626218297E-2</v>
      </c>
      <c r="I16" s="4">
        <v>2</v>
      </c>
      <c r="J16" s="34" t="s">
        <v>4</v>
      </c>
      <c r="K16" s="4">
        <v>10</v>
      </c>
      <c r="L16" s="4"/>
      <c r="M16" s="4"/>
      <c r="N16" s="30"/>
      <c r="O16" s="31"/>
    </row>
    <row r="17" spans="1:15" x14ac:dyDescent="0.25">
      <c r="A17" s="2" t="s">
        <v>1508</v>
      </c>
      <c r="B17" s="4">
        <v>121476083</v>
      </c>
      <c r="C17" s="4">
        <v>67799</v>
      </c>
      <c r="D17" s="4">
        <v>157821629</v>
      </c>
      <c r="E17" s="4">
        <v>155144848</v>
      </c>
      <c r="F17" s="4">
        <v>542400</v>
      </c>
      <c r="G17" s="4">
        <v>2134381</v>
      </c>
      <c r="H17" s="3">
        <v>1.7772741828177403E-2</v>
      </c>
      <c r="I17" s="4">
        <v>2</v>
      </c>
      <c r="J17" s="34" t="s">
        <v>4</v>
      </c>
      <c r="K17" s="4">
        <v>15</v>
      </c>
      <c r="L17" s="4"/>
      <c r="M17" s="4"/>
      <c r="N17" s="30"/>
      <c r="O17" s="31"/>
    </row>
    <row r="18" spans="1:15" x14ac:dyDescent="0.25">
      <c r="A18" s="2" t="s">
        <v>1509</v>
      </c>
      <c r="B18" s="4">
        <v>76097175</v>
      </c>
      <c r="C18" s="4">
        <v>50165</v>
      </c>
      <c r="D18" s="4">
        <v>149871562</v>
      </c>
      <c r="E18" s="4">
        <v>147002936</v>
      </c>
      <c r="F18" s="4">
        <v>401328</v>
      </c>
      <c r="G18" s="4">
        <v>2467298</v>
      </c>
      <c r="H18" s="3">
        <v>1.6877462206474139E-2</v>
      </c>
      <c r="I18" s="4">
        <v>2</v>
      </c>
      <c r="J18" s="34" t="s">
        <v>4</v>
      </c>
      <c r="K18" s="4">
        <v>10</v>
      </c>
      <c r="L18" s="4"/>
      <c r="M18" s="4"/>
      <c r="N18" s="30"/>
      <c r="O18" s="31"/>
    </row>
    <row r="19" spans="1:15" x14ac:dyDescent="0.25">
      <c r="A19" s="2" t="s">
        <v>1413</v>
      </c>
      <c r="B19" s="4">
        <v>60395388</v>
      </c>
      <c r="C19" s="4">
        <v>2035472</v>
      </c>
      <c r="D19" s="4">
        <v>143982160</v>
      </c>
      <c r="E19" s="4">
        <v>135840144</v>
      </c>
      <c r="F19" s="4">
        <v>8141896</v>
      </c>
      <c r="G19" s="4">
        <v>120</v>
      </c>
      <c r="H19" s="3">
        <v>1.6214239922357734E-2</v>
      </c>
      <c r="I19" s="4">
        <v>2</v>
      </c>
      <c r="J19" s="34" t="s">
        <v>13</v>
      </c>
      <c r="K19" s="4">
        <v>8</v>
      </c>
      <c r="L19" s="4"/>
      <c r="M19" s="4"/>
      <c r="N19" s="30"/>
      <c r="O19" s="31"/>
    </row>
    <row r="20" spans="1:15" x14ac:dyDescent="0.25">
      <c r="A20" s="2" t="s">
        <v>1510</v>
      </c>
      <c r="B20" s="4">
        <v>121476083</v>
      </c>
      <c r="C20" s="4">
        <v>48984</v>
      </c>
      <c r="D20" s="4">
        <v>139874311</v>
      </c>
      <c r="E20" s="4">
        <v>137812280</v>
      </c>
      <c r="F20" s="4">
        <v>391888</v>
      </c>
      <c r="G20" s="4">
        <v>1670143</v>
      </c>
      <c r="H20" s="3">
        <v>1.5751643380877756E-2</v>
      </c>
      <c r="I20" s="4">
        <v>2</v>
      </c>
      <c r="J20" s="34" t="s">
        <v>4</v>
      </c>
      <c r="K20" s="4">
        <v>15</v>
      </c>
      <c r="L20" s="4"/>
      <c r="M20" s="4"/>
      <c r="N20" s="30"/>
      <c r="O20" s="31"/>
    </row>
    <row r="21" spans="1:15" x14ac:dyDescent="0.25">
      <c r="A21" s="2" t="s">
        <v>1511</v>
      </c>
      <c r="B21" s="4">
        <v>62032131</v>
      </c>
      <c r="C21" s="4">
        <v>65764</v>
      </c>
      <c r="D21" s="4">
        <v>129796229</v>
      </c>
      <c r="E21" s="4">
        <v>126523576</v>
      </c>
      <c r="F21" s="4">
        <v>526128</v>
      </c>
      <c r="G21" s="4">
        <v>2746525</v>
      </c>
      <c r="H21" s="3">
        <v>1.4616721946825126E-2</v>
      </c>
      <c r="I21" s="4">
        <v>2</v>
      </c>
      <c r="J21" s="34" t="s">
        <v>4</v>
      </c>
      <c r="K21" s="4">
        <v>8</v>
      </c>
      <c r="L21" s="4"/>
      <c r="M21" s="4"/>
      <c r="N21" s="30"/>
      <c r="O21" s="31"/>
    </row>
    <row r="22" spans="1:15" x14ac:dyDescent="0.25">
      <c r="A22" s="2" t="s">
        <v>1408</v>
      </c>
      <c r="B22" s="4">
        <v>76097175</v>
      </c>
      <c r="C22" s="4">
        <v>356666</v>
      </c>
      <c r="D22" s="4">
        <v>121336240</v>
      </c>
      <c r="E22" s="4">
        <v>119909448</v>
      </c>
      <c r="F22" s="4">
        <v>1426672</v>
      </c>
      <c r="G22" s="4">
        <v>120</v>
      </c>
      <c r="H22" s="3">
        <v>1.3664018560610423E-2</v>
      </c>
      <c r="I22" s="4">
        <v>2</v>
      </c>
      <c r="J22" s="34" t="s">
        <v>13</v>
      </c>
      <c r="K22" s="4">
        <v>10</v>
      </c>
      <c r="L22" s="4"/>
      <c r="M22" s="4"/>
      <c r="N22" s="30"/>
      <c r="O22" s="31"/>
    </row>
    <row r="23" spans="1:15" x14ac:dyDescent="0.25">
      <c r="A23" s="2" t="s">
        <v>1512</v>
      </c>
      <c r="B23" s="4">
        <v>62032131</v>
      </c>
      <c r="C23" s="4">
        <v>45477</v>
      </c>
      <c r="D23" s="4">
        <v>120208119</v>
      </c>
      <c r="E23" s="4">
        <v>118228304</v>
      </c>
      <c r="F23" s="4">
        <v>363824</v>
      </c>
      <c r="G23" s="4">
        <v>1615991</v>
      </c>
      <c r="H23" s="3">
        <v>1.3536977651129344E-2</v>
      </c>
      <c r="I23" s="4">
        <v>2</v>
      </c>
      <c r="J23" s="34" t="s">
        <v>4</v>
      </c>
      <c r="K23" s="4">
        <v>8</v>
      </c>
      <c r="L23" s="4"/>
      <c r="M23" s="4"/>
      <c r="N23" s="30"/>
      <c r="O23" s="31"/>
    </row>
    <row r="24" spans="1:15" x14ac:dyDescent="0.25">
      <c r="A24" s="2" t="s">
        <v>1416</v>
      </c>
      <c r="B24" s="4">
        <v>60395388</v>
      </c>
      <c r="C24" s="4">
        <v>447305</v>
      </c>
      <c r="D24" s="4">
        <v>117813968</v>
      </c>
      <c r="E24" s="4">
        <v>93388568</v>
      </c>
      <c r="F24" s="4">
        <v>3578448</v>
      </c>
      <c r="G24" s="4">
        <v>20846952</v>
      </c>
      <c r="H24" s="3">
        <v>1.3267365508039168E-2</v>
      </c>
      <c r="I24" s="4">
        <v>2</v>
      </c>
      <c r="J24" s="34" t="s">
        <v>4</v>
      </c>
      <c r="K24" s="4">
        <v>8</v>
      </c>
      <c r="L24" s="4"/>
      <c r="M24" s="4"/>
      <c r="N24" s="30"/>
      <c r="O24" s="31"/>
    </row>
    <row r="25" spans="1:15" x14ac:dyDescent="0.25">
      <c r="A25" s="2" t="s">
        <v>1410</v>
      </c>
      <c r="B25" s="4">
        <v>76097175</v>
      </c>
      <c r="C25" s="4">
        <v>313724</v>
      </c>
      <c r="D25" s="4">
        <v>101047024</v>
      </c>
      <c r="E25" s="4">
        <v>79150944</v>
      </c>
      <c r="F25" s="4">
        <v>2509808</v>
      </c>
      <c r="G25" s="4">
        <v>19386272</v>
      </c>
      <c r="H25" s="3">
        <v>1.1379192328940198E-2</v>
      </c>
      <c r="I25" s="4">
        <v>2</v>
      </c>
      <c r="J25" s="34" t="s">
        <v>4</v>
      </c>
      <c r="K25" s="4">
        <v>10</v>
      </c>
      <c r="L25" s="4"/>
      <c r="M25" s="4"/>
      <c r="N25" s="30"/>
      <c r="O25" s="31"/>
    </row>
    <row r="26" spans="1:15" x14ac:dyDescent="0.25">
      <c r="A26" s="2" t="s">
        <v>1513</v>
      </c>
      <c r="B26" s="4">
        <v>76097175</v>
      </c>
      <c r="C26" s="4">
        <v>1994</v>
      </c>
      <c r="D26" s="4">
        <v>98584202</v>
      </c>
      <c r="E26" s="4">
        <v>98476696</v>
      </c>
      <c r="F26" s="4">
        <v>15968</v>
      </c>
      <c r="G26" s="4">
        <v>91538</v>
      </c>
      <c r="H26" s="3">
        <v>1.1101846949526104E-2</v>
      </c>
      <c r="I26" s="4">
        <v>2</v>
      </c>
      <c r="J26" s="34" t="s">
        <v>4</v>
      </c>
      <c r="K26" s="4">
        <v>10</v>
      </c>
      <c r="L26" s="4"/>
      <c r="M26" s="4"/>
      <c r="N26" s="30"/>
      <c r="O26" s="31"/>
    </row>
    <row r="27" spans="1:15" x14ac:dyDescent="0.25">
      <c r="A27" s="2" t="s">
        <v>1514</v>
      </c>
      <c r="B27" s="4">
        <v>76097175</v>
      </c>
      <c r="C27" s="4">
        <v>1994</v>
      </c>
      <c r="D27" s="4">
        <v>96988714</v>
      </c>
      <c r="E27" s="4">
        <v>96882968</v>
      </c>
      <c r="F27" s="4">
        <v>15968</v>
      </c>
      <c r="G27" s="4">
        <v>89778</v>
      </c>
      <c r="H27" s="3">
        <v>1.092217451493252E-2</v>
      </c>
      <c r="I27" s="4">
        <v>2</v>
      </c>
      <c r="J27" s="34" t="s">
        <v>4</v>
      </c>
      <c r="K27" s="4">
        <v>10</v>
      </c>
      <c r="L27" s="4"/>
      <c r="M27" s="4"/>
      <c r="N27" s="30"/>
      <c r="O27" s="31"/>
    </row>
    <row r="28" spans="1:15" x14ac:dyDescent="0.25">
      <c r="A28" s="2" t="s">
        <v>1515</v>
      </c>
      <c r="B28" s="4">
        <v>121476083</v>
      </c>
      <c r="C28" s="4">
        <v>2326</v>
      </c>
      <c r="D28" s="4">
        <v>96594384</v>
      </c>
      <c r="E28" s="4">
        <v>96417112</v>
      </c>
      <c r="F28" s="4">
        <v>18624</v>
      </c>
      <c r="G28" s="4">
        <v>158648</v>
      </c>
      <c r="H28" s="3">
        <v>1.0877767893802629E-2</v>
      </c>
      <c r="I28" s="4">
        <v>2</v>
      </c>
      <c r="J28" s="34" t="s">
        <v>4</v>
      </c>
      <c r="K28" s="4">
        <v>15</v>
      </c>
      <c r="L28" s="4"/>
      <c r="M28" s="4"/>
      <c r="N28" s="30"/>
      <c r="O28" s="31"/>
    </row>
    <row r="29" spans="1:15" x14ac:dyDescent="0.25">
      <c r="A29" s="2" t="s">
        <v>1516</v>
      </c>
      <c r="B29" s="4">
        <v>121476083</v>
      </c>
      <c r="C29" s="4">
        <v>2090</v>
      </c>
      <c r="D29" s="4">
        <v>92310400</v>
      </c>
      <c r="E29" s="4">
        <v>92193552</v>
      </c>
      <c r="F29" s="4">
        <v>16736</v>
      </c>
      <c r="G29" s="4">
        <v>100112</v>
      </c>
      <c r="H29" s="3">
        <v>1.0395336289779313E-2</v>
      </c>
      <c r="I29" s="4">
        <v>2</v>
      </c>
      <c r="J29" s="34" t="s">
        <v>4</v>
      </c>
      <c r="K29" s="4">
        <v>15</v>
      </c>
      <c r="L29" s="4"/>
      <c r="M29" s="4"/>
      <c r="N29" s="30"/>
      <c r="O29" s="31"/>
    </row>
    <row r="30" spans="1:15" x14ac:dyDescent="0.25">
      <c r="A30" s="2" t="s">
        <v>1517</v>
      </c>
      <c r="B30" s="4">
        <v>76097175</v>
      </c>
      <c r="C30" s="4">
        <v>2091</v>
      </c>
      <c r="D30" s="4">
        <v>82866672</v>
      </c>
      <c r="E30" s="4">
        <v>82750064</v>
      </c>
      <c r="F30" s="4">
        <v>16736</v>
      </c>
      <c r="G30" s="4">
        <v>99872</v>
      </c>
      <c r="H30" s="3">
        <v>9.3318512611237671E-3</v>
      </c>
      <c r="I30" s="4">
        <v>2</v>
      </c>
      <c r="J30" s="34" t="s">
        <v>4</v>
      </c>
      <c r="K30" s="4">
        <v>10</v>
      </c>
      <c r="L30" s="4"/>
      <c r="M30" s="4"/>
      <c r="N30" s="30"/>
      <c r="O30" s="31"/>
    </row>
    <row r="31" spans="1:15" x14ac:dyDescent="0.25">
      <c r="A31" s="2" t="s">
        <v>1518</v>
      </c>
      <c r="B31" s="4">
        <v>62032131</v>
      </c>
      <c r="C31" s="4">
        <v>1666</v>
      </c>
      <c r="D31" s="4">
        <v>75509280</v>
      </c>
      <c r="E31" s="4">
        <v>75405320</v>
      </c>
      <c r="F31" s="4">
        <v>13344</v>
      </c>
      <c r="G31" s="4">
        <v>90616</v>
      </c>
      <c r="H31" s="3">
        <v>8.5033144542663378E-3</v>
      </c>
      <c r="I31" s="4">
        <v>2</v>
      </c>
      <c r="J31" s="34" t="s">
        <v>4</v>
      </c>
      <c r="K31" s="4">
        <v>8</v>
      </c>
      <c r="L31" s="4"/>
      <c r="M31" s="4"/>
      <c r="N31" s="30"/>
      <c r="O31" s="31"/>
    </row>
    <row r="32" spans="1:15" x14ac:dyDescent="0.25">
      <c r="A32" s="2" t="s">
        <v>1519</v>
      </c>
      <c r="B32" s="4">
        <v>76097175</v>
      </c>
      <c r="C32" s="4">
        <v>18229</v>
      </c>
      <c r="D32" s="4">
        <v>73000543</v>
      </c>
      <c r="E32" s="4">
        <v>72372256</v>
      </c>
      <c r="F32" s="4">
        <v>145840</v>
      </c>
      <c r="G32" s="4">
        <v>482447</v>
      </c>
      <c r="H32" s="3">
        <v>8.2207984563114796E-3</v>
      </c>
      <c r="I32" s="4">
        <v>2</v>
      </c>
      <c r="J32" s="34" t="s">
        <v>4</v>
      </c>
      <c r="K32" s="4">
        <v>10</v>
      </c>
      <c r="L32" s="4"/>
      <c r="M32" s="4"/>
      <c r="N32" s="30"/>
      <c r="O32" s="31"/>
    </row>
    <row r="33" spans="1:15" x14ac:dyDescent="0.25">
      <c r="A33" s="2" t="s">
        <v>1404</v>
      </c>
      <c r="B33" s="4">
        <v>76097175</v>
      </c>
      <c r="C33" s="4">
        <v>203805</v>
      </c>
      <c r="D33" s="4">
        <v>70403392</v>
      </c>
      <c r="E33" s="4">
        <v>58575896</v>
      </c>
      <c r="F33" s="4">
        <v>1630448</v>
      </c>
      <c r="G33" s="4">
        <v>10197048</v>
      </c>
      <c r="H33" s="3">
        <v>7.9283259067359536E-3</v>
      </c>
      <c r="I33" s="4">
        <v>2</v>
      </c>
      <c r="J33" s="34" t="s">
        <v>4</v>
      </c>
      <c r="K33" s="4">
        <v>10</v>
      </c>
      <c r="L33" s="4"/>
      <c r="M33" s="4"/>
      <c r="N33" s="30"/>
      <c r="O33" s="31"/>
    </row>
    <row r="34" spans="1:15" x14ac:dyDescent="0.25">
      <c r="A34" s="2" t="s">
        <v>1520</v>
      </c>
      <c r="B34" s="4">
        <v>60395388</v>
      </c>
      <c r="C34" s="4">
        <v>2335</v>
      </c>
      <c r="D34" s="4">
        <v>65361016</v>
      </c>
      <c r="E34" s="4">
        <v>65183512</v>
      </c>
      <c r="F34" s="4">
        <v>18688</v>
      </c>
      <c r="G34" s="4">
        <v>158816</v>
      </c>
      <c r="H34" s="3">
        <v>7.3604896258888091E-3</v>
      </c>
      <c r="I34" s="4">
        <v>2</v>
      </c>
      <c r="J34" s="34" t="s">
        <v>4</v>
      </c>
      <c r="K34" s="4">
        <v>8</v>
      </c>
      <c r="L34" s="4"/>
      <c r="M34" s="4"/>
      <c r="N34" s="30"/>
      <c r="O34" s="31"/>
    </row>
    <row r="35" spans="1:15" x14ac:dyDescent="0.25">
      <c r="A35" s="2" t="s">
        <v>1521</v>
      </c>
      <c r="B35" s="4">
        <v>121476083</v>
      </c>
      <c r="C35" s="4">
        <v>58589</v>
      </c>
      <c r="D35" s="4">
        <v>64389148</v>
      </c>
      <c r="E35" s="4">
        <v>62631112</v>
      </c>
      <c r="F35" s="4">
        <v>468720</v>
      </c>
      <c r="G35" s="4">
        <v>1289316</v>
      </c>
      <c r="H35" s="3">
        <v>7.2510448104695802E-3</v>
      </c>
      <c r="I35" s="4">
        <v>2</v>
      </c>
      <c r="J35" s="34" t="s">
        <v>4</v>
      </c>
      <c r="K35" s="4">
        <v>15</v>
      </c>
      <c r="L35" s="4"/>
      <c r="M35" s="4"/>
      <c r="N35" s="30"/>
      <c r="O35" s="31"/>
    </row>
    <row r="36" spans="1:15" x14ac:dyDescent="0.25">
      <c r="A36" s="2" t="s">
        <v>1407</v>
      </c>
      <c r="B36" s="4">
        <v>76097175</v>
      </c>
      <c r="C36" s="4">
        <v>52451</v>
      </c>
      <c r="D36" s="4">
        <v>61838176</v>
      </c>
      <c r="E36" s="4">
        <v>58873816</v>
      </c>
      <c r="F36" s="4">
        <v>419616</v>
      </c>
      <c r="G36" s="4">
        <v>2544744</v>
      </c>
      <c r="H36" s="3">
        <v>6.9637726092245311E-3</v>
      </c>
      <c r="I36" s="4">
        <v>2</v>
      </c>
      <c r="J36" s="34" t="s">
        <v>4</v>
      </c>
      <c r="K36" s="4">
        <v>10</v>
      </c>
      <c r="L36" s="4"/>
      <c r="M36" s="4"/>
      <c r="N36" s="30"/>
      <c r="O36" s="31"/>
    </row>
    <row r="37" spans="1:15" x14ac:dyDescent="0.25">
      <c r="A37" s="2" t="s">
        <v>1522</v>
      </c>
      <c r="B37" s="4">
        <v>121476083</v>
      </c>
      <c r="C37" s="4">
        <v>1947</v>
      </c>
      <c r="D37" s="4">
        <v>59791736</v>
      </c>
      <c r="E37" s="4">
        <v>59679920</v>
      </c>
      <c r="F37" s="4">
        <v>15584</v>
      </c>
      <c r="G37" s="4">
        <v>96232</v>
      </c>
      <c r="H37" s="3">
        <v>6.7333171892842436E-3</v>
      </c>
      <c r="I37" s="4">
        <v>2</v>
      </c>
      <c r="J37" s="34" t="s">
        <v>4</v>
      </c>
      <c r="K37" s="4">
        <v>15</v>
      </c>
      <c r="L37" s="4"/>
      <c r="M37" s="4"/>
      <c r="N37" s="30"/>
      <c r="O37" s="31"/>
    </row>
    <row r="38" spans="1:15" x14ac:dyDescent="0.25">
      <c r="A38" s="2" t="s">
        <v>1523</v>
      </c>
      <c r="B38" s="4">
        <v>60395388</v>
      </c>
      <c r="C38" s="4">
        <v>39257</v>
      </c>
      <c r="D38" s="4">
        <v>58632365</v>
      </c>
      <c r="E38" s="4">
        <v>57303264</v>
      </c>
      <c r="F38" s="4">
        <v>314064</v>
      </c>
      <c r="G38" s="4">
        <v>1015037</v>
      </c>
      <c r="H38" s="3">
        <v>6.6027571285584988E-3</v>
      </c>
      <c r="I38" s="4">
        <v>2</v>
      </c>
      <c r="J38" s="34" t="s">
        <v>4</v>
      </c>
      <c r="K38" s="4">
        <v>8</v>
      </c>
      <c r="L38" s="4"/>
      <c r="M38" s="4"/>
      <c r="N38" s="30"/>
      <c r="O38" s="31"/>
    </row>
    <row r="39" spans="1:15" x14ac:dyDescent="0.25">
      <c r="A39" s="2" t="s">
        <v>1400</v>
      </c>
      <c r="B39" s="4">
        <v>3577295</v>
      </c>
      <c r="C39" s="4">
        <v>620798</v>
      </c>
      <c r="D39" s="4">
        <v>52905080</v>
      </c>
      <c r="E39" s="4">
        <v>9272560</v>
      </c>
      <c r="F39" s="4">
        <v>4966400</v>
      </c>
      <c r="G39" s="4">
        <v>38666120</v>
      </c>
      <c r="H39" s="3">
        <v>5.957791300196703E-3</v>
      </c>
      <c r="I39" s="4">
        <v>1</v>
      </c>
      <c r="J39" s="34" t="s">
        <v>4</v>
      </c>
      <c r="K39" s="4">
        <v>1</v>
      </c>
      <c r="L39" s="4"/>
      <c r="M39" s="4"/>
      <c r="N39" s="30"/>
      <c r="O39" s="31"/>
    </row>
    <row r="40" spans="1:15" x14ac:dyDescent="0.25">
      <c r="A40" s="2" t="s">
        <v>1402</v>
      </c>
      <c r="B40" s="4">
        <v>76097175</v>
      </c>
      <c r="C40" s="4">
        <v>195125</v>
      </c>
      <c r="D40" s="4">
        <v>50681824</v>
      </c>
      <c r="E40" s="4">
        <v>39027872</v>
      </c>
      <c r="F40" s="4">
        <v>1561008</v>
      </c>
      <c r="G40" s="4">
        <v>10092944</v>
      </c>
      <c r="H40" s="3">
        <v>5.7074241283691565E-3</v>
      </c>
      <c r="I40" s="4">
        <v>2</v>
      </c>
      <c r="J40" s="34" t="s">
        <v>4</v>
      </c>
      <c r="K40" s="4">
        <v>10</v>
      </c>
      <c r="L40" s="4"/>
      <c r="M40" s="4"/>
      <c r="N40" s="30"/>
      <c r="O40" s="31"/>
    </row>
    <row r="41" spans="1:15" x14ac:dyDescent="0.25">
      <c r="A41" s="2" t="s">
        <v>1524</v>
      </c>
      <c r="B41" s="4">
        <v>62032131</v>
      </c>
      <c r="C41" s="4">
        <v>42</v>
      </c>
      <c r="D41" s="4">
        <v>49443704</v>
      </c>
      <c r="E41" s="4">
        <v>49441832</v>
      </c>
      <c r="F41" s="4">
        <v>352</v>
      </c>
      <c r="G41" s="4">
        <v>1520</v>
      </c>
      <c r="H41" s="3">
        <v>5.5679959191196936E-3</v>
      </c>
      <c r="I41" s="4">
        <v>2</v>
      </c>
      <c r="J41" s="34" t="s">
        <v>4</v>
      </c>
      <c r="K41" s="4">
        <v>8</v>
      </c>
      <c r="L41" s="4"/>
      <c r="M41" s="4"/>
      <c r="N41" s="30"/>
      <c r="O41" s="31"/>
    </row>
    <row r="42" spans="1:15" x14ac:dyDescent="0.25">
      <c r="A42" s="2" t="s">
        <v>1525</v>
      </c>
      <c r="B42" s="4">
        <v>121476083</v>
      </c>
      <c r="C42" s="4">
        <v>2016</v>
      </c>
      <c r="D42" s="4">
        <v>48953590</v>
      </c>
      <c r="E42" s="4">
        <v>48838912</v>
      </c>
      <c r="F42" s="4">
        <v>16144</v>
      </c>
      <c r="G42" s="4">
        <v>98534</v>
      </c>
      <c r="H42" s="3">
        <v>5.512802789739593E-3</v>
      </c>
      <c r="I42" s="4">
        <v>2</v>
      </c>
      <c r="J42" s="34" t="s">
        <v>4</v>
      </c>
      <c r="K42" s="4">
        <v>15</v>
      </c>
      <c r="L42" s="4"/>
      <c r="M42" s="4"/>
      <c r="N42" s="30"/>
      <c r="O42" s="31"/>
    </row>
    <row r="43" spans="1:15" x14ac:dyDescent="0.25">
      <c r="A43" s="2" t="s">
        <v>1403</v>
      </c>
      <c r="B43" s="4">
        <v>76097175</v>
      </c>
      <c r="C43" s="4">
        <v>20236</v>
      </c>
      <c r="D43" s="4">
        <v>44066392</v>
      </c>
      <c r="E43" s="4">
        <v>42678288</v>
      </c>
      <c r="F43" s="4">
        <v>161904</v>
      </c>
      <c r="G43" s="4">
        <v>1226200</v>
      </c>
      <c r="H43" s="3">
        <v>4.9624415441514805E-3</v>
      </c>
      <c r="I43" s="4">
        <v>2</v>
      </c>
      <c r="J43" s="34" t="s">
        <v>4</v>
      </c>
      <c r="K43" s="4">
        <v>10</v>
      </c>
      <c r="L43" s="4"/>
      <c r="M43" s="4"/>
      <c r="N43" s="30"/>
      <c r="O43" s="31"/>
    </row>
    <row r="44" spans="1:15" x14ac:dyDescent="0.25">
      <c r="A44" s="2" t="s">
        <v>1414</v>
      </c>
      <c r="B44" s="4">
        <v>60395388</v>
      </c>
      <c r="C44" s="4">
        <v>70992</v>
      </c>
      <c r="D44" s="4">
        <v>38078064</v>
      </c>
      <c r="E44" s="4">
        <v>34564216</v>
      </c>
      <c r="F44" s="4">
        <v>567952</v>
      </c>
      <c r="G44" s="4">
        <v>2945896</v>
      </c>
      <c r="H44" s="3">
        <v>4.2880789222421228E-3</v>
      </c>
      <c r="I44" s="4">
        <v>2</v>
      </c>
      <c r="J44" s="34" t="s">
        <v>4</v>
      </c>
      <c r="K44" s="4">
        <v>8</v>
      </c>
      <c r="L44" s="4"/>
      <c r="M44" s="4"/>
      <c r="N44" s="30"/>
      <c r="O44" s="31"/>
    </row>
    <row r="45" spans="1:15" x14ac:dyDescent="0.25">
      <c r="A45" s="2" t="s">
        <v>1409</v>
      </c>
      <c r="B45" s="4">
        <v>76097175</v>
      </c>
      <c r="C45" s="4">
        <v>290073</v>
      </c>
      <c r="D45" s="4">
        <v>31324568</v>
      </c>
      <c r="E45" s="4">
        <v>17675264</v>
      </c>
      <c r="F45" s="4">
        <v>2320592</v>
      </c>
      <c r="G45" s="4">
        <v>11328712</v>
      </c>
      <c r="H45" s="3">
        <v>3.5275485589062535E-3</v>
      </c>
      <c r="I45" s="4">
        <v>2</v>
      </c>
      <c r="J45" s="34" t="s">
        <v>4</v>
      </c>
      <c r="K45" s="4">
        <v>10</v>
      </c>
      <c r="L45" s="4"/>
      <c r="M45" s="4"/>
      <c r="N45" s="30"/>
      <c r="O45" s="31"/>
    </row>
    <row r="46" spans="1:15" x14ac:dyDescent="0.25">
      <c r="A46" s="2" t="s">
        <v>1377</v>
      </c>
      <c r="B46" s="4">
        <v>62032131</v>
      </c>
      <c r="C46" s="4">
        <v>207467</v>
      </c>
      <c r="D46" s="4">
        <v>30753992</v>
      </c>
      <c r="E46" s="4">
        <v>18878720</v>
      </c>
      <c r="F46" s="4">
        <v>1659744</v>
      </c>
      <c r="G46" s="4">
        <v>10215528</v>
      </c>
      <c r="H46" s="3">
        <v>3.4632943752078062E-3</v>
      </c>
      <c r="I46" s="4">
        <v>2</v>
      </c>
      <c r="J46" s="34" t="s">
        <v>4</v>
      </c>
      <c r="K46" s="4">
        <v>8</v>
      </c>
      <c r="L46" s="4"/>
      <c r="M46" s="4"/>
      <c r="N46" s="30"/>
      <c r="O46" s="31"/>
    </row>
    <row r="47" spans="1:15" x14ac:dyDescent="0.25">
      <c r="A47" s="2" t="s">
        <v>1415</v>
      </c>
      <c r="B47" s="4">
        <v>60395388</v>
      </c>
      <c r="C47" s="4">
        <v>590</v>
      </c>
      <c r="D47" s="4">
        <v>30033552</v>
      </c>
      <c r="E47" s="4">
        <v>29990848</v>
      </c>
      <c r="F47" s="4">
        <v>4736</v>
      </c>
      <c r="G47" s="4">
        <v>37968</v>
      </c>
      <c r="H47" s="3">
        <v>3.3821635808811801E-3</v>
      </c>
      <c r="I47" s="4">
        <v>2</v>
      </c>
      <c r="J47" s="34" t="s">
        <v>4</v>
      </c>
      <c r="K47" s="4">
        <v>8</v>
      </c>
      <c r="L47" s="4"/>
      <c r="M47" s="4"/>
      <c r="N47" s="30"/>
      <c r="O47" s="31"/>
    </row>
    <row r="48" spans="1:15" x14ac:dyDescent="0.25">
      <c r="A48" s="2" t="s">
        <v>1526</v>
      </c>
      <c r="B48" s="4">
        <v>13786617</v>
      </c>
      <c r="C48" s="4">
        <v>25554</v>
      </c>
      <c r="D48" s="4">
        <v>26249017</v>
      </c>
      <c r="E48" s="4">
        <v>25234992</v>
      </c>
      <c r="F48" s="4">
        <v>204448</v>
      </c>
      <c r="G48" s="4">
        <v>809577</v>
      </c>
      <c r="H48" s="3">
        <v>2.9559763470977714E-3</v>
      </c>
      <c r="I48" s="4">
        <v>2</v>
      </c>
      <c r="J48" s="34" t="s">
        <v>4</v>
      </c>
      <c r="K48" s="4">
        <v>3</v>
      </c>
      <c r="L48" s="4"/>
      <c r="M48" s="4"/>
      <c r="N48" s="30"/>
      <c r="O48" s="31"/>
    </row>
    <row r="49" spans="1:15" x14ac:dyDescent="0.25">
      <c r="A49" s="2" t="s">
        <v>1527</v>
      </c>
      <c r="B49" s="4">
        <v>121476083</v>
      </c>
      <c r="C49" s="4">
        <v>1925</v>
      </c>
      <c r="D49" s="4">
        <v>23648704</v>
      </c>
      <c r="E49" s="4">
        <v>23592504</v>
      </c>
      <c r="F49" s="4">
        <v>15408</v>
      </c>
      <c r="G49" s="4">
        <v>40792</v>
      </c>
      <c r="H49" s="3">
        <v>2.6631477157227053E-3</v>
      </c>
      <c r="I49" s="4">
        <v>2</v>
      </c>
      <c r="J49" s="34" t="s">
        <v>4</v>
      </c>
      <c r="K49" s="4">
        <v>15</v>
      </c>
      <c r="L49" s="4"/>
      <c r="M49" s="4"/>
      <c r="N49" s="30"/>
      <c r="O49" s="31"/>
    </row>
    <row r="50" spans="1:15" x14ac:dyDescent="0.25">
      <c r="A50" s="2" t="s">
        <v>1528</v>
      </c>
      <c r="B50" s="4">
        <v>76097175</v>
      </c>
      <c r="C50" s="4">
        <v>463</v>
      </c>
      <c r="D50" s="4">
        <v>23457170</v>
      </c>
      <c r="E50" s="4">
        <v>23423448</v>
      </c>
      <c r="F50" s="4">
        <v>3712</v>
      </c>
      <c r="G50" s="4">
        <v>30010</v>
      </c>
      <c r="H50" s="3">
        <v>2.6415785280588387E-3</v>
      </c>
      <c r="I50" s="4">
        <v>2</v>
      </c>
      <c r="J50" s="34" t="s">
        <v>4</v>
      </c>
      <c r="K50" s="4">
        <v>10</v>
      </c>
      <c r="L50" s="4"/>
      <c r="M50" s="4"/>
      <c r="N50" s="30"/>
      <c r="O50" s="31"/>
    </row>
    <row r="51" spans="1:15" x14ac:dyDescent="0.25">
      <c r="A51" s="2" t="s">
        <v>1529</v>
      </c>
      <c r="B51" s="4">
        <v>76097175</v>
      </c>
      <c r="C51" s="4">
        <v>12</v>
      </c>
      <c r="D51" s="4">
        <v>22558246</v>
      </c>
      <c r="E51" s="4">
        <v>22540808</v>
      </c>
      <c r="F51" s="4">
        <v>112</v>
      </c>
      <c r="G51" s="4">
        <v>17326</v>
      </c>
      <c r="H51" s="3">
        <v>2.5403481436281181E-3</v>
      </c>
      <c r="I51" s="4">
        <v>2</v>
      </c>
      <c r="J51" s="34" t="s">
        <v>4</v>
      </c>
      <c r="K51" s="4">
        <v>10</v>
      </c>
      <c r="L51" s="4"/>
      <c r="M51" s="4"/>
      <c r="N51" s="30"/>
      <c r="O51" s="31"/>
    </row>
    <row r="52" spans="1:15" x14ac:dyDescent="0.25">
      <c r="A52" s="2" t="s">
        <v>1385</v>
      </c>
      <c r="B52" s="4">
        <v>13786617</v>
      </c>
      <c r="C52" s="4">
        <v>13602</v>
      </c>
      <c r="D52" s="4">
        <v>20674992</v>
      </c>
      <c r="E52" s="4">
        <v>19903216</v>
      </c>
      <c r="F52" s="4">
        <v>108832</v>
      </c>
      <c r="G52" s="4">
        <v>662944</v>
      </c>
      <c r="H52" s="3">
        <v>2.3282695625682155E-3</v>
      </c>
      <c r="I52" s="4">
        <v>2</v>
      </c>
      <c r="J52" s="34" t="s">
        <v>4</v>
      </c>
      <c r="K52" s="4">
        <v>3</v>
      </c>
      <c r="L52" s="4"/>
      <c r="M52" s="4"/>
      <c r="N52" s="30"/>
      <c r="O52" s="31"/>
    </row>
    <row r="53" spans="1:15" x14ac:dyDescent="0.25">
      <c r="A53" s="2" t="s">
        <v>1411</v>
      </c>
      <c r="B53" s="4">
        <v>76097175</v>
      </c>
      <c r="C53" s="4">
        <v>210658</v>
      </c>
      <c r="D53" s="4">
        <v>17824936</v>
      </c>
      <c r="E53" s="4">
        <v>5811400</v>
      </c>
      <c r="F53" s="4">
        <v>1685280</v>
      </c>
      <c r="G53" s="4">
        <v>10328256</v>
      </c>
      <c r="H53" s="3">
        <v>2.0073166627356583E-3</v>
      </c>
      <c r="I53" s="4">
        <v>2</v>
      </c>
      <c r="J53" s="34" t="s">
        <v>4</v>
      </c>
      <c r="K53" s="4">
        <v>10</v>
      </c>
      <c r="L53" s="4"/>
      <c r="M53" s="4"/>
      <c r="N53" s="30"/>
      <c r="O53" s="31"/>
    </row>
    <row r="54" spans="1:15" x14ac:dyDescent="0.25">
      <c r="A54" s="2" t="s">
        <v>1530</v>
      </c>
      <c r="B54" s="4">
        <v>62032131</v>
      </c>
      <c r="C54" s="4">
        <v>15670</v>
      </c>
      <c r="D54" s="4">
        <v>17608178</v>
      </c>
      <c r="E54" s="4">
        <v>16759448</v>
      </c>
      <c r="F54" s="4">
        <v>125376</v>
      </c>
      <c r="G54" s="4">
        <v>723354</v>
      </c>
      <c r="H54" s="3">
        <v>1.9829069287999371E-3</v>
      </c>
      <c r="I54" s="4">
        <v>2</v>
      </c>
      <c r="J54" s="34" t="s">
        <v>4</v>
      </c>
      <c r="K54" s="4">
        <v>8</v>
      </c>
      <c r="L54" s="4"/>
      <c r="M54" s="4"/>
      <c r="N54" s="30"/>
      <c r="O54" s="31"/>
    </row>
    <row r="55" spans="1:15" x14ac:dyDescent="0.25">
      <c r="A55" s="2" t="s">
        <v>1401</v>
      </c>
      <c r="B55" s="4">
        <v>3577295</v>
      </c>
      <c r="C55" s="4">
        <v>613121</v>
      </c>
      <c r="D55" s="4">
        <v>16227720</v>
      </c>
      <c r="E55" s="4">
        <v>13775112</v>
      </c>
      <c r="F55" s="4">
        <v>2452488</v>
      </c>
      <c r="G55" s="4">
        <v>120</v>
      </c>
      <c r="H55" s="3">
        <v>1.8274496331548511E-3</v>
      </c>
      <c r="I55" s="4">
        <v>1</v>
      </c>
      <c r="J55" s="34" t="s">
        <v>13</v>
      </c>
      <c r="K55" s="4">
        <v>1</v>
      </c>
      <c r="L55" s="4"/>
      <c r="M55" s="4"/>
      <c r="N55" s="30"/>
      <c r="O55" s="31"/>
    </row>
    <row r="56" spans="1:15" x14ac:dyDescent="0.25">
      <c r="A56" s="2" t="s">
        <v>1531</v>
      </c>
      <c r="B56" s="4">
        <v>177181</v>
      </c>
      <c r="C56" s="4">
        <v>141726</v>
      </c>
      <c r="D56" s="4">
        <v>14322513</v>
      </c>
      <c r="E56" s="4">
        <v>472312</v>
      </c>
      <c r="F56" s="4">
        <v>1133824</v>
      </c>
      <c r="G56" s="4">
        <v>12716377</v>
      </c>
      <c r="H56" s="3">
        <v>1.6128988624221755E-3</v>
      </c>
      <c r="I56" s="4">
        <v>1</v>
      </c>
      <c r="J56" s="34" t="s">
        <v>4</v>
      </c>
      <c r="K56" s="4">
        <v>1</v>
      </c>
      <c r="L56" s="4"/>
      <c r="M56" s="4"/>
      <c r="N56" s="30"/>
      <c r="O56" s="31"/>
    </row>
    <row r="57" spans="1:15" x14ac:dyDescent="0.25">
      <c r="A57" s="2" t="s">
        <v>1532</v>
      </c>
      <c r="B57" s="4">
        <v>76097175</v>
      </c>
      <c r="C57" s="4">
        <v>18</v>
      </c>
      <c r="D57" s="4">
        <v>12883904</v>
      </c>
      <c r="E57" s="4">
        <v>12866200</v>
      </c>
      <c r="F57" s="4">
        <v>160</v>
      </c>
      <c r="G57" s="4">
        <v>17544</v>
      </c>
      <c r="H57" s="3">
        <v>1.4508930175281751E-3</v>
      </c>
      <c r="I57" s="4">
        <v>2</v>
      </c>
      <c r="J57" s="34" t="s">
        <v>4</v>
      </c>
      <c r="K57" s="4">
        <v>10</v>
      </c>
      <c r="L57" s="4"/>
      <c r="M57" s="4"/>
      <c r="N57" s="30"/>
      <c r="O57" s="31"/>
    </row>
    <row r="58" spans="1:15" x14ac:dyDescent="0.25">
      <c r="A58" s="2" t="s">
        <v>1533</v>
      </c>
      <c r="B58" s="4">
        <v>1794329</v>
      </c>
      <c r="C58" s="4">
        <v>259024</v>
      </c>
      <c r="D58" s="4">
        <v>12087816</v>
      </c>
      <c r="E58" s="4">
        <v>4784880</v>
      </c>
      <c r="F58" s="4">
        <v>2072208</v>
      </c>
      <c r="G58" s="4">
        <v>5230728</v>
      </c>
      <c r="H58" s="3">
        <v>1.3612432870941413E-3</v>
      </c>
      <c r="I58" s="4">
        <v>1</v>
      </c>
      <c r="J58" s="34" t="s">
        <v>4</v>
      </c>
      <c r="K58" s="4">
        <v>1</v>
      </c>
      <c r="L58" s="4"/>
      <c r="M58" s="4"/>
      <c r="N58" s="30"/>
      <c r="O58" s="31"/>
    </row>
    <row r="59" spans="1:15" x14ac:dyDescent="0.25">
      <c r="A59" s="2" t="s">
        <v>1534</v>
      </c>
      <c r="B59" s="4">
        <v>1794329</v>
      </c>
      <c r="C59" s="4">
        <v>1794329</v>
      </c>
      <c r="D59" s="4">
        <v>11962320</v>
      </c>
      <c r="E59" s="4">
        <v>4784880</v>
      </c>
      <c r="F59" s="4">
        <v>7177320</v>
      </c>
      <c r="G59" s="4">
        <v>120</v>
      </c>
      <c r="H59" s="3">
        <v>1.3471108261469225E-3</v>
      </c>
      <c r="I59" s="4">
        <v>1</v>
      </c>
      <c r="J59" s="34" t="s">
        <v>13</v>
      </c>
      <c r="K59" s="4">
        <v>1</v>
      </c>
      <c r="L59" s="4"/>
      <c r="M59" s="4"/>
      <c r="N59" s="30"/>
      <c r="O59" s="31"/>
    </row>
    <row r="60" spans="1:15" x14ac:dyDescent="0.25">
      <c r="A60" s="2" t="s">
        <v>1535</v>
      </c>
      <c r="B60" s="4">
        <v>121476083</v>
      </c>
      <c r="C60" s="4">
        <v>8</v>
      </c>
      <c r="D60" s="4">
        <v>9160700</v>
      </c>
      <c r="E60" s="4">
        <v>9159240</v>
      </c>
      <c r="F60" s="4">
        <v>80</v>
      </c>
      <c r="G60" s="4">
        <v>1380</v>
      </c>
      <c r="H60" s="3">
        <v>1.0316124418243379E-3</v>
      </c>
      <c r="I60" s="4">
        <v>2</v>
      </c>
      <c r="J60" s="34" t="s">
        <v>4</v>
      </c>
      <c r="K60" s="4">
        <v>15</v>
      </c>
      <c r="L60" s="4"/>
      <c r="M60" s="4"/>
      <c r="N60" s="30"/>
      <c r="O60" s="31"/>
    </row>
    <row r="61" spans="1:15" x14ac:dyDescent="0.25">
      <c r="A61" s="2" t="s">
        <v>1536</v>
      </c>
      <c r="B61" s="4">
        <v>177181</v>
      </c>
      <c r="C61" s="4">
        <v>177181</v>
      </c>
      <c r="D61" s="4">
        <v>8967055</v>
      </c>
      <c r="E61" s="4">
        <v>472488</v>
      </c>
      <c r="F61" s="4">
        <v>1417456</v>
      </c>
      <c r="G61" s="4">
        <v>7077111</v>
      </c>
      <c r="H61" s="3">
        <v>1.0098055284555917E-3</v>
      </c>
      <c r="I61" s="4">
        <v>1</v>
      </c>
      <c r="J61" s="34" t="s">
        <v>4</v>
      </c>
      <c r="K61" s="4">
        <v>1</v>
      </c>
      <c r="L61" s="4"/>
      <c r="M61" s="4"/>
      <c r="N61" s="30"/>
      <c r="O61" s="31"/>
    </row>
    <row r="62" spans="1:15" x14ac:dyDescent="0.25">
      <c r="A62" s="2" t="s">
        <v>1537</v>
      </c>
      <c r="B62" s="4">
        <v>76097175</v>
      </c>
      <c r="C62" s="4">
        <v>266</v>
      </c>
      <c r="D62" s="4">
        <v>8488606</v>
      </c>
      <c r="E62" s="4">
        <v>8461992</v>
      </c>
      <c r="F62" s="4">
        <v>2144</v>
      </c>
      <c r="G62" s="4">
        <v>24470</v>
      </c>
      <c r="H62" s="3">
        <v>9.5592602785209916E-4</v>
      </c>
      <c r="I62" s="4">
        <v>2</v>
      </c>
      <c r="J62" s="34" t="s">
        <v>4</v>
      </c>
      <c r="K62" s="4">
        <v>10</v>
      </c>
      <c r="L62" s="4"/>
      <c r="M62" s="4"/>
      <c r="N62" s="30"/>
      <c r="O62" s="31"/>
    </row>
    <row r="63" spans="1:15" x14ac:dyDescent="0.25">
      <c r="A63" s="2" t="s">
        <v>1538</v>
      </c>
      <c r="B63" s="4">
        <v>60395388</v>
      </c>
      <c r="C63" s="4">
        <v>12</v>
      </c>
      <c r="D63" s="4">
        <v>8054908</v>
      </c>
      <c r="E63" s="4">
        <v>8037576</v>
      </c>
      <c r="F63" s="4">
        <v>112</v>
      </c>
      <c r="G63" s="4">
        <v>17220</v>
      </c>
      <c r="H63" s="3">
        <v>9.0708606444380813E-4</v>
      </c>
      <c r="I63" s="4">
        <v>2</v>
      </c>
      <c r="J63" s="34" t="s">
        <v>4</v>
      </c>
      <c r="K63" s="4">
        <v>8</v>
      </c>
      <c r="L63" s="4"/>
      <c r="M63" s="4"/>
      <c r="N63" s="30"/>
      <c r="O63" s="31"/>
    </row>
    <row r="64" spans="1:15" x14ac:dyDescent="0.25">
      <c r="A64" s="2" t="s">
        <v>1539</v>
      </c>
      <c r="B64" s="4">
        <v>259928</v>
      </c>
      <c r="C64" s="4">
        <v>259928</v>
      </c>
      <c r="D64" s="4">
        <v>8006928</v>
      </c>
      <c r="E64" s="4">
        <v>693144</v>
      </c>
      <c r="F64" s="4">
        <v>2079440</v>
      </c>
      <c r="G64" s="4">
        <v>5234344</v>
      </c>
      <c r="H64" s="3">
        <v>9.0168290038879803E-4</v>
      </c>
      <c r="I64" s="4">
        <v>1</v>
      </c>
      <c r="J64" s="34" t="s">
        <v>4</v>
      </c>
      <c r="K64" s="4">
        <v>1</v>
      </c>
      <c r="L64" s="4"/>
      <c r="M64" s="4"/>
      <c r="N64" s="30"/>
      <c r="O64" s="31"/>
    </row>
    <row r="65" spans="1:15" x14ac:dyDescent="0.25">
      <c r="A65" s="2" t="s">
        <v>1540</v>
      </c>
      <c r="B65" s="4">
        <v>171766</v>
      </c>
      <c r="C65" s="4">
        <v>171766</v>
      </c>
      <c r="D65" s="4">
        <v>6913939</v>
      </c>
      <c r="E65" s="4">
        <v>458048</v>
      </c>
      <c r="F65" s="4">
        <v>1374144</v>
      </c>
      <c r="G65" s="4">
        <v>5081747</v>
      </c>
      <c r="H65" s="3">
        <v>7.7859830519660294E-4</v>
      </c>
      <c r="I65" s="4">
        <v>1</v>
      </c>
      <c r="J65" s="34" t="s">
        <v>4</v>
      </c>
      <c r="K65" s="4">
        <v>1</v>
      </c>
      <c r="L65" s="4"/>
      <c r="M65" s="4"/>
      <c r="N65" s="30"/>
      <c r="O65" s="31"/>
    </row>
    <row r="66" spans="1:15" x14ac:dyDescent="0.25">
      <c r="A66" s="2" t="s">
        <v>1541</v>
      </c>
      <c r="B66" s="4">
        <v>76097175</v>
      </c>
      <c r="C66" s="4">
        <v>5089</v>
      </c>
      <c r="D66" s="4">
        <v>6790576</v>
      </c>
      <c r="E66" s="4">
        <v>6597424</v>
      </c>
      <c r="F66" s="4">
        <v>40720</v>
      </c>
      <c r="G66" s="4">
        <v>152432</v>
      </c>
      <c r="H66" s="3">
        <v>7.6470604743674006E-4</v>
      </c>
      <c r="I66" s="4">
        <v>2</v>
      </c>
      <c r="J66" s="34" t="s">
        <v>4</v>
      </c>
      <c r="K66" s="4">
        <v>10</v>
      </c>
      <c r="L66" s="4"/>
      <c r="M66" s="4"/>
      <c r="N66" s="30"/>
      <c r="O66" s="31"/>
    </row>
    <row r="67" spans="1:15" x14ac:dyDescent="0.25">
      <c r="A67" s="2" t="s">
        <v>1542</v>
      </c>
      <c r="B67" s="4">
        <v>207158</v>
      </c>
      <c r="C67" s="4">
        <v>77055</v>
      </c>
      <c r="D67" s="4">
        <v>6021784</v>
      </c>
      <c r="E67" s="4">
        <v>552176</v>
      </c>
      <c r="F67" s="4">
        <v>616448</v>
      </c>
      <c r="G67" s="4">
        <v>4853160</v>
      </c>
      <c r="H67" s="3">
        <v>6.7813019707868702E-4</v>
      </c>
      <c r="I67" s="4">
        <v>1</v>
      </c>
      <c r="J67" s="34" t="s">
        <v>4</v>
      </c>
      <c r="K67" s="4">
        <v>1</v>
      </c>
      <c r="L67" s="4"/>
      <c r="M67" s="4"/>
      <c r="N67" s="30"/>
      <c r="O67" s="31"/>
    </row>
    <row r="68" spans="1:15" x14ac:dyDescent="0.25">
      <c r="A68" s="2" t="s">
        <v>1543</v>
      </c>
      <c r="B68" s="4">
        <v>3577295</v>
      </c>
      <c r="C68" s="4">
        <v>38688</v>
      </c>
      <c r="D68" s="4">
        <v>5986829</v>
      </c>
      <c r="E68" s="4">
        <v>4685264</v>
      </c>
      <c r="F68" s="4">
        <v>309520</v>
      </c>
      <c r="G68" s="4">
        <v>992045</v>
      </c>
      <c r="H68" s="3">
        <v>6.7419381526245359E-4</v>
      </c>
      <c r="I68" s="4">
        <v>1</v>
      </c>
      <c r="J68" s="34" t="s">
        <v>4</v>
      </c>
      <c r="K68" s="4">
        <v>1</v>
      </c>
      <c r="L68" s="4"/>
      <c r="M68" s="4"/>
      <c r="N68" s="30"/>
      <c r="O68" s="31"/>
    </row>
    <row r="69" spans="1:15" x14ac:dyDescent="0.25">
      <c r="A69" s="2" t="s">
        <v>1544</v>
      </c>
      <c r="B69" s="4">
        <v>130052</v>
      </c>
      <c r="C69" s="4">
        <v>130052</v>
      </c>
      <c r="D69" s="4">
        <v>5876484</v>
      </c>
      <c r="E69" s="4">
        <v>346808</v>
      </c>
      <c r="F69" s="4">
        <v>1040432</v>
      </c>
      <c r="G69" s="4">
        <v>4489244</v>
      </c>
      <c r="H69" s="3">
        <v>6.617675514514887E-4</v>
      </c>
      <c r="I69" s="4">
        <v>1</v>
      </c>
      <c r="J69" s="34" t="s">
        <v>4</v>
      </c>
      <c r="K69" s="4">
        <v>1</v>
      </c>
      <c r="L69" s="4"/>
      <c r="M69" s="4"/>
      <c r="N69" s="30"/>
      <c r="O69" s="31"/>
    </row>
    <row r="70" spans="1:15" x14ac:dyDescent="0.25">
      <c r="A70" s="2" t="s">
        <v>1405</v>
      </c>
      <c r="B70" s="4">
        <v>76097175</v>
      </c>
      <c r="C70" s="4">
        <v>1438</v>
      </c>
      <c r="D70" s="4">
        <v>5800176</v>
      </c>
      <c r="E70" s="4">
        <v>5710600</v>
      </c>
      <c r="F70" s="4">
        <v>11520</v>
      </c>
      <c r="G70" s="4">
        <v>78056</v>
      </c>
      <c r="H70" s="3">
        <v>6.5317429086979382E-4</v>
      </c>
      <c r="I70" s="4">
        <v>2</v>
      </c>
      <c r="J70" s="34" t="s">
        <v>4</v>
      </c>
      <c r="K70" s="4">
        <v>10</v>
      </c>
      <c r="L70" s="4"/>
      <c r="M70" s="4"/>
      <c r="N70" s="30"/>
      <c r="O70" s="31"/>
    </row>
    <row r="71" spans="1:15" x14ac:dyDescent="0.25">
      <c r="A71" s="2" t="s">
        <v>1381</v>
      </c>
      <c r="B71" s="4">
        <v>1331646</v>
      </c>
      <c r="C71" s="4">
        <v>118096</v>
      </c>
      <c r="D71" s="4">
        <v>5599904</v>
      </c>
      <c r="E71" s="4">
        <v>5127392</v>
      </c>
      <c r="F71" s="4">
        <v>472392</v>
      </c>
      <c r="G71" s="4">
        <v>120</v>
      </c>
      <c r="H71" s="3">
        <v>6.3062109221149879E-4</v>
      </c>
      <c r="I71" s="4">
        <v>1</v>
      </c>
      <c r="J71" s="34" t="s">
        <v>13</v>
      </c>
      <c r="K71" s="4">
        <v>1</v>
      </c>
      <c r="L71" s="4"/>
      <c r="M71" s="4"/>
      <c r="N71" s="30"/>
      <c r="O71" s="31"/>
    </row>
    <row r="72" spans="1:15" x14ac:dyDescent="0.25">
      <c r="A72" s="2" t="s">
        <v>1545</v>
      </c>
      <c r="B72" s="4">
        <v>3577295</v>
      </c>
      <c r="C72" s="4">
        <v>784</v>
      </c>
      <c r="D72" s="4">
        <v>4807544</v>
      </c>
      <c r="E72" s="4">
        <v>4760448</v>
      </c>
      <c r="F72" s="4">
        <v>6288</v>
      </c>
      <c r="G72" s="4">
        <v>40808</v>
      </c>
      <c r="H72" s="3">
        <v>5.4139118244434859E-4</v>
      </c>
      <c r="I72" s="4">
        <v>1</v>
      </c>
      <c r="J72" s="34" t="s">
        <v>4</v>
      </c>
      <c r="K72" s="4">
        <v>1</v>
      </c>
      <c r="L72" s="4"/>
      <c r="M72" s="4"/>
      <c r="N72" s="30"/>
      <c r="O72" s="31"/>
    </row>
    <row r="73" spans="1:15" x14ac:dyDescent="0.25">
      <c r="A73" s="2" t="s">
        <v>1546</v>
      </c>
      <c r="B73" s="4">
        <v>76097175</v>
      </c>
      <c r="C73" s="4">
        <v>4</v>
      </c>
      <c r="D73" s="4">
        <v>4493832</v>
      </c>
      <c r="E73" s="4">
        <v>4492416</v>
      </c>
      <c r="F73" s="4">
        <v>48</v>
      </c>
      <c r="G73" s="4">
        <v>1368</v>
      </c>
      <c r="H73" s="3">
        <v>5.0606318323581688E-4</v>
      </c>
      <c r="I73" s="4">
        <v>2</v>
      </c>
      <c r="J73" s="34" t="s">
        <v>4</v>
      </c>
      <c r="K73" s="4">
        <v>10</v>
      </c>
      <c r="L73" s="4"/>
      <c r="M73" s="4"/>
      <c r="N73" s="30"/>
      <c r="O73" s="31"/>
    </row>
    <row r="74" spans="1:15" x14ac:dyDescent="0.25">
      <c r="A74" s="2" t="s">
        <v>1420</v>
      </c>
      <c r="B74" s="4">
        <v>1794329</v>
      </c>
      <c r="C74" s="4">
        <v>47877</v>
      </c>
      <c r="D74" s="4">
        <v>4462968</v>
      </c>
      <c r="E74" s="4">
        <v>1578192</v>
      </c>
      <c r="F74" s="4">
        <v>383024</v>
      </c>
      <c r="G74" s="4">
        <v>2501752</v>
      </c>
      <c r="H74" s="3">
        <v>5.0258750054732514E-4</v>
      </c>
      <c r="I74" s="4">
        <v>1</v>
      </c>
      <c r="J74" s="34" t="s">
        <v>4</v>
      </c>
      <c r="K74" s="4">
        <v>1</v>
      </c>
      <c r="L74" s="4"/>
      <c r="M74" s="4"/>
      <c r="N74" s="30"/>
      <c r="O74" s="31"/>
    </row>
    <row r="75" spans="1:15" x14ac:dyDescent="0.25">
      <c r="A75" s="2" t="s">
        <v>1547</v>
      </c>
      <c r="B75" s="4">
        <v>121476083</v>
      </c>
      <c r="C75" s="4">
        <v>6</v>
      </c>
      <c r="D75" s="4">
        <v>4314232</v>
      </c>
      <c r="E75" s="4">
        <v>4297016</v>
      </c>
      <c r="F75" s="4">
        <v>64</v>
      </c>
      <c r="G75" s="4">
        <v>17152</v>
      </c>
      <c r="H75" s="3">
        <v>4.8583791720247324E-4</v>
      </c>
      <c r="I75" s="4">
        <v>2</v>
      </c>
      <c r="J75" s="34" t="s">
        <v>4</v>
      </c>
      <c r="K75" s="4">
        <v>15</v>
      </c>
      <c r="L75" s="4"/>
      <c r="M75" s="4"/>
      <c r="N75" s="30"/>
      <c r="O75" s="31"/>
    </row>
    <row r="76" spans="1:15" x14ac:dyDescent="0.25">
      <c r="A76" s="2" t="s">
        <v>1399</v>
      </c>
      <c r="B76" s="4">
        <v>748827</v>
      </c>
      <c r="C76" s="4">
        <v>197473</v>
      </c>
      <c r="D76" s="4">
        <v>3780416</v>
      </c>
      <c r="E76" s="4">
        <v>2990400</v>
      </c>
      <c r="F76" s="4">
        <v>789896</v>
      </c>
      <c r="G76" s="4">
        <v>120</v>
      </c>
      <c r="H76" s="3">
        <v>4.2572338149615159E-4</v>
      </c>
      <c r="I76" s="4">
        <v>1</v>
      </c>
      <c r="J76" s="34" t="s">
        <v>13</v>
      </c>
      <c r="K76" s="4">
        <v>1</v>
      </c>
      <c r="L76" s="4"/>
      <c r="M76" s="4"/>
      <c r="N76" s="30"/>
      <c r="O76" s="31"/>
    </row>
    <row r="77" spans="1:15" x14ac:dyDescent="0.25">
      <c r="A77" s="2" t="s">
        <v>1548</v>
      </c>
      <c r="B77" s="4">
        <v>1331646</v>
      </c>
      <c r="C77" s="4">
        <v>17980</v>
      </c>
      <c r="D77" s="4">
        <v>3778512</v>
      </c>
      <c r="E77" s="4">
        <v>2560024</v>
      </c>
      <c r="F77" s="4">
        <v>143856</v>
      </c>
      <c r="G77" s="4">
        <v>1074632</v>
      </c>
      <c r="H77" s="3">
        <v>4.2550896664911661E-4</v>
      </c>
      <c r="I77" s="4">
        <v>1</v>
      </c>
      <c r="J77" s="34" t="s">
        <v>4</v>
      </c>
      <c r="K77" s="4">
        <v>1</v>
      </c>
      <c r="L77" s="4"/>
      <c r="M77" s="4"/>
      <c r="N77" s="30"/>
      <c r="O77" s="31"/>
    </row>
    <row r="78" spans="1:15" x14ac:dyDescent="0.25">
      <c r="A78" s="2" t="s">
        <v>1549</v>
      </c>
      <c r="B78" s="4">
        <v>60897</v>
      </c>
      <c r="C78" s="4">
        <v>48230</v>
      </c>
      <c r="D78" s="4">
        <v>3674984</v>
      </c>
      <c r="E78" s="4">
        <v>121800</v>
      </c>
      <c r="F78" s="4">
        <v>385856</v>
      </c>
      <c r="G78" s="4">
        <v>3167328</v>
      </c>
      <c r="H78" s="3">
        <v>4.1385038456726806E-4</v>
      </c>
      <c r="I78" s="4">
        <v>1</v>
      </c>
      <c r="J78" s="34" t="s">
        <v>4</v>
      </c>
      <c r="K78" s="4">
        <v>1</v>
      </c>
      <c r="L78" s="4"/>
      <c r="M78" s="4"/>
      <c r="N78" s="30"/>
      <c r="O78" s="31"/>
    </row>
    <row r="79" spans="1:15" x14ac:dyDescent="0.25">
      <c r="A79" s="2" t="s">
        <v>1550</v>
      </c>
      <c r="B79" s="4">
        <v>76097175</v>
      </c>
      <c r="C79" s="4">
        <v>2410</v>
      </c>
      <c r="D79" s="4">
        <v>3522924</v>
      </c>
      <c r="E79" s="4">
        <v>3428128</v>
      </c>
      <c r="F79" s="4">
        <v>19296</v>
      </c>
      <c r="G79" s="4">
        <v>75500</v>
      </c>
      <c r="H79" s="3">
        <v>3.9672647614282354E-4</v>
      </c>
      <c r="I79" s="4">
        <v>2</v>
      </c>
      <c r="J79" s="34" t="s">
        <v>4</v>
      </c>
      <c r="K79" s="4">
        <v>10</v>
      </c>
      <c r="L79" s="4"/>
      <c r="M79" s="4"/>
      <c r="N79" s="30"/>
      <c r="O79" s="31"/>
    </row>
    <row r="80" spans="1:15" x14ac:dyDescent="0.25">
      <c r="A80" s="2" t="s">
        <v>1551</v>
      </c>
      <c r="B80" s="4">
        <v>259928</v>
      </c>
      <c r="C80" s="4">
        <v>45757</v>
      </c>
      <c r="D80" s="4">
        <v>3344704</v>
      </c>
      <c r="E80" s="4">
        <v>473952</v>
      </c>
      <c r="F80" s="4">
        <v>366064</v>
      </c>
      <c r="G80" s="4">
        <v>2504688</v>
      </c>
      <c r="H80" s="3">
        <v>3.7665661582844434E-4</v>
      </c>
      <c r="I80" s="4">
        <v>1</v>
      </c>
      <c r="J80" s="34" t="s">
        <v>4</v>
      </c>
      <c r="K80" s="4">
        <v>1</v>
      </c>
      <c r="L80" s="4"/>
      <c r="M80" s="4"/>
      <c r="N80" s="30"/>
      <c r="O80" s="31"/>
    </row>
    <row r="81" spans="1:15" x14ac:dyDescent="0.25">
      <c r="A81" s="2" t="s">
        <v>1552</v>
      </c>
      <c r="B81" s="4">
        <v>207158</v>
      </c>
      <c r="C81" s="4">
        <v>77482</v>
      </c>
      <c r="D81" s="4">
        <v>3338028</v>
      </c>
      <c r="E81" s="4">
        <v>552176</v>
      </c>
      <c r="F81" s="4">
        <v>619872</v>
      </c>
      <c r="G81" s="4">
        <v>2165980</v>
      </c>
      <c r="H81" s="3">
        <v>3.7590481250974388E-4</v>
      </c>
      <c r="I81" s="4">
        <v>1</v>
      </c>
      <c r="J81" s="34" t="s">
        <v>4</v>
      </c>
      <c r="K81" s="4">
        <v>1</v>
      </c>
      <c r="L81" s="4"/>
      <c r="M81" s="4"/>
      <c r="N81" s="30"/>
      <c r="O81" s="31"/>
    </row>
    <row r="82" spans="1:15" x14ac:dyDescent="0.25">
      <c r="A82" s="2" t="s">
        <v>1553</v>
      </c>
      <c r="B82" s="4">
        <v>748827</v>
      </c>
      <c r="C82" s="4">
        <v>36634</v>
      </c>
      <c r="D82" s="4">
        <v>3244882</v>
      </c>
      <c r="E82" s="4">
        <v>1376864</v>
      </c>
      <c r="F82" s="4">
        <v>293088</v>
      </c>
      <c r="G82" s="4">
        <v>1574930</v>
      </c>
      <c r="H82" s="3">
        <v>3.6541537693100318E-4</v>
      </c>
      <c r="I82" s="4">
        <v>1</v>
      </c>
      <c r="J82" s="34" t="s">
        <v>4</v>
      </c>
      <c r="K82" s="4">
        <v>1</v>
      </c>
      <c r="L82" s="4"/>
      <c r="M82" s="4"/>
      <c r="N82" s="30"/>
      <c r="O82" s="31"/>
    </row>
    <row r="83" spans="1:15" x14ac:dyDescent="0.25">
      <c r="A83" s="2" t="s">
        <v>1554</v>
      </c>
      <c r="B83" s="4">
        <v>60897</v>
      </c>
      <c r="C83" s="4">
        <v>60897</v>
      </c>
      <c r="D83" s="4">
        <v>3240739</v>
      </c>
      <c r="E83" s="4">
        <v>121800</v>
      </c>
      <c r="F83" s="4">
        <v>487184</v>
      </c>
      <c r="G83" s="4">
        <v>2631755</v>
      </c>
      <c r="H83" s="3">
        <v>3.6494882193559037E-4</v>
      </c>
      <c r="I83" s="4">
        <v>1</v>
      </c>
      <c r="J83" s="34" t="s">
        <v>4</v>
      </c>
      <c r="K83" s="4">
        <v>1</v>
      </c>
      <c r="L83" s="4"/>
      <c r="M83" s="4"/>
      <c r="N83" s="30"/>
      <c r="O83" s="31"/>
    </row>
    <row r="84" spans="1:15" x14ac:dyDescent="0.25">
      <c r="A84" s="2" t="s">
        <v>1555</v>
      </c>
      <c r="B84" s="4">
        <v>130052</v>
      </c>
      <c r="C84" s="4">
        <v>58099</v>
      </c>
      <c r="D84" s="4">
        <v>3225159</v>
      </c>
      <c r="E84" s="4">
        <v>120000</v>
      </c>
      <c r="F84" s="4">
        <v>464800</v>
      </c>
      <c r="G84" s="4">
        <v>2640359</v>
      </c>
      <c r="H84" s="3">
        <v>3.6319431389104977E-4</v>
      </c>
      <c r="I84" s="4">
        <v>1</v>
      </c>
      <c r="J84" s="34" t="s">
        <v>4</v>
      </c>
      <c r="K84" s="4">
        <v>1</v>
      </c>
      <c r="L84" s="4"/>
      <c r="M84" s="4"/>
      <c r="N84" s="30"/>
      <c r="O84" s="31"/>
    </row>
    <row r="85" spans="1:15" x14ac:dyDescent="0.25">
      <c r="A85" s="2" t="s">
        <v>1556</v>
      </c>
      <c r="B85" s="4">
        <v>748827</v>
      </c>
      <c r="C85" s="4">
        <v>34991</v>
      </c>
      <c r="D85" s="4">
        <v>3170890</v>
      </c>
      <c r="E85" s="4">
        <v>1285664</v>
      </c>
      <c r="F85" s="4">
        <v>279936</v>
      </c>
      <c r="G85" s="4">
        <v>1605290</v>
      </c>
      <c r="H85" s="3">
        <v>3.5708292768635308E-4</v>
      </c>
      <c r="I85" s="4">
        <v>1</v>
      </c>
      <c r="J85" s="34" t="s">
        <v>4</v>
      </c>
      <c r="K85" s="4">
        <v>1</v>
      </c>
      <c r="L85" s="4"/>
      <c r="M85" s="4"/>
      <c r="N85" s="30"/>
      <c r="O85" s="31"/>
    </row>
    <row r="86" spans="1:15" x14ac:dyDescent="0.25">
      <c r="A86" s="2" t="s">
        <v>1557</v>
      </c>
      <c r="B86" s="4">
        <v>54266</v>
      </c>
      <c r="C86" s="4">
        <v>54209</v>
      </c>
      <c r="D86" s="4">
        <v>3135512</v>
      </c>
      <c r="E86" s="4">
        <v>108536</v>
      </c>
      <c r="F86" s="4">
        <v>433680</v>
      </c>
      <c r="G86" s="4">
        <v>2593296</v>
      </c>
      <c r="H86" s="3">
        <v>3.5309891063887186E-4</v>
      </c>
      <c r="I86" s="4">
        <v>1</v>
      </c>
      <c r="J86" s="34" t="s">
        <v>4</v>
      </c>
      <c r="K86" s="4">
        <v>1</v>
      </c>
      <c r="L86" s="4"/>
      <c r="M86" s="4"/>
      <c r="N86" s="30"/>
      <c r="O86" s="31"/>
    </row>
    <row r="87" spans="1:15" x14ac:dyDescent="0.25">
      <c r="A87" s="2" t="s">
        <v>1433</v>
      </c>
      <c r="B87" s="4">
        <v>58897</v>
      </c>
      <c r="C87" s="4">
        <v>53139</v>
      </c>
      <c r="D87" s="4">
        <v>3121344</v>
      </c>
      <c r="E87" s="4">
        <v>112496</v>
      </c>
      <c r="F87" s="4">
        <v>425120</v>
      </c>
      <c r="G87" s="4">
        <v>2583728</v>
      </c>
      <c r="H87" s="3">
        <v>3.515034119241702E-4</v>
      </c>
      <c r="I87" s="4">
        <v>1</v>
      </c>
      <c r="J87" s="34" t="s">
        <v>4</v>
      </c>
      <c r="K87" s="4">
        <v>1</v>
      </c>
      <c r="L87" s="4"/>
      <c r="M87" s="4"/>
      <c r="N87" s="30"/>
      <c r="O87" s="31"/>
    </row>
    <row r="88" spans="1:15" x14ac:dyDescent="0.25">
      <c r="A88" s="2" t="s">
        <v>1558</v>
      </c>
      <c r="B88" s="4">
        <v>1331646</v>
      </c>
      <c r="C88" s="4">
        <v>14864</v>
      </c>
      <c r="D88" s="4">
        <v>3109551</v>
      </c>
      <c r="E88" s="4">
        <v>2559568</v>
      </c>
      <c r="F88" s="4">
        <v>118928</v>
      </c>
      <c r="G88" s="4">
        <v>431055</v>
      </c>
      <c r="H88" s="3">
        <v>3.501753687040632E-4</v>
      </c>
      <c r="I88" s="4">
        <v>1</v>
      </c>
      <c r="J88" s="34" t="s">
        <v>4</v>
      </c>
      <c r="K88" s="4">
        <v>1</v>
      </c>
      <c r="L88" s="4"/>
      <c r="M88" s="4"/>
      <c r="N88" s="30"/>
      <c r="O88" s="31"/>
    </row>
    <row r="89" spans="1:15" x14ac:dyDescent="0.25">
      <c r="A89" s="2" t="s">
        <v>1379</v>
      </c>
      <c r="B89" s="4">
        <v>1331646</v>
      </c>
      <c r="C89" s="4">
        <v>15724</v>
      </c>
      <c r="D89" s="4">
        <v>3032424</v>
      </c>
      <c r="E89" s="4">
        <v>2213744</v>
      </c>
      <c r="F89" s="4">
        <v>125808</v>
      </c>
      <c r="G89" s="4">
        <v>692872</v>
      </c>
      <c r="H89" s="3">
        <v>3.4148987820654817E-4</v>
      </c>
      <c r="I89" s="4">
        <v>1</v>
      </c>
      <c r="J89" s="34" t="s">
        <v>4</v>
      </c>
      <c r="K89" s="4">
        <v>1</v>
      </c>
      <c r="L89" s="4"/>
      <c r="M89" s="4"/>
      <c r="N89" s="30"/>
      <c r="O89" s="31"/>
    </row>
    <row r="90" spans="1:15" x14ac:dyDescent="0.25">
      <c r="A90" s="2" t="s">
        <v>1559</v>
      </c>
      <c r="B90" s="4">
        <v>1794329</v>
      </c>
      <c r="C90" s="4">
        <v>31991</v>
      </c>
      <c r="D90" s="4">
        <v>2936702</v>
      </c>
      <c r="E90" s="4">
        <v>206968</v>
      </c>
      <c r="F90" s="4">
        <v>255936</v>
      </c>
      <c r="G90" s="4">
        <v>2473798</v>
      </c>
      <c r="H90" s="3">
        <v>3.3071035195240722E-4</v>
      </c>
      <c r="I90" s="4">
        <v>1</v>
      </c>
      <c r="J90" s="34" t="s">
        <v>4</v>
      </c>
      <c r="K90" s="4">
        <v>1</v>
      </c>
      <c r="L90" s="4"/>
      <c r="M90" s="4"/>
      <c r="N90" s="30"/>
      <c r="O90" s="31"/>
    </row>
    <row r="91" spans="1:15" x14ac:dyDescent="0.25">
      <c r="A91" s="2" t="s">
        <v>1397</v>
      </c>
      <c r="B91" s="4">
        <v>748827</v>
      </c>
      <c r="C91" s="4">
        <v>24659</v>
      </c>
      <c r="D91" s="4">
        <v>2909624</v>
      </c>
      <c r="E91" s="4">
        <v>1436800</v>
      </c>
      <c r="F91" s="4">
        <v>197280</v>
      </c>
      <c r="G91" s="4">
        <v>1275544</v>
      </c>
      <c r="H91" s="3">
        <v>3.2766102147550923E-4</v>
      </c>
      <c r="I91" s="4">
        <v>1</v>
      </c>
      <c r="J91" s="34" t="s">
        <v>4</v>
      </c>
      <c r="K91" s="4">
        <v>1</v>
      </c>
      <c r="L91" s="4"/>
      <c r="M91" s="4"/>
      <c r="N91" s="30"/>
      <c r="O91" s="31"/>
    </row>
    <row r="92" spans="1:15" x14ac:dyDescent="0.25">
      <c r="A92" s="2" t="s">
        <v>1560</v>
      </c>
      <c r="B92" s="4">
        <v>76097175</v>
      </c>
      <c r="C92" s="4">
        <v>2</v>
      </c>
      <c r="D92" s="4">
        <v>2903756</v>
      </c>
      <c r="E92" s="4">
        <v>2886656</v>
      </c>
      <c r="F92" s="4">
        <v>32</v>
      </c>
      <c r="G92" s="4">
        <v>17068</v>
      </c>
      <c r="H92" s="3">
        <v>3.2700020933139085E-4</v>
      </c>
      <c r="I92" s="4">
        <v>2</v>
      </c>
      <c r="J92" s="34" t="s">
        <v>4</v>
      </c>
      <c r="K92" s="4">
        <v>10</v>
      </c>
      <c r="L92" s="4"/>
      <c r="M92" s="4"/>
      <c r="N92" s="30"/>
      <c r="O92" s="31"/>
    </row>
    <row r="93" spans="1:15" x14ac:dyDescent="0.25">
      <c r="A93" s="2" t="s">
        <v>1561</v>
      </c>
      <c r="B93" s="4">
        <v>121476083</v>
      </c>
      <c r="C93" s="4">
        <v>9861</v>
      </c>
      <c r="D93" s="4">
        <v>2835400</v>
      </c>
      <c r="E93" s="4">
        <v>2452400</v>
      </c>
      <c r="F93" s="4">
        <v>78896</v>
      </c>
      <c r="G93" s="4">
        <v>304104</v>
      </c>
      <c r="H93" s="3">
        <v>3.1930244605201866E-4</v>
      </c>
      <c r="I93" s="4">
        <v>2</v>
      </c>
      <c r="J93" s="34" t="s">
        <v>4</v>
      </c>
      <c r="K93" s="4">
        <v>15</v>
      </c>
      <c r="L93" s="4"/>
      <c r="M93" s="4"/>
      <c r="N93" s="30"/>
      <c r="O93" s="31"/>
    </row>
    <row r="94" spans="1:15" x14ac:dyDescent="0.25">
      <c r="A94" s="2" t="s">
        <v>1562</v>
      </c>
      <c r="B94" s="4">
        <v>177181</v>
      </c>
      <c r="C94" s="4">
        <v>70889</v>
      </c>
      <c r="D94" s="4">
        <v>2714038</v>
      </c>
      <c r="E94" s="4">
        <v>275128</v>
      </c>
      <c r="F94" s="4">
        <v>567120</v>
      </c>
      <c r="G94" s="4">
        <v>1871790</v>
      </c>
      <c r="H94" s="3">
        <v>3.0563552658465426E-4</v>
      </c>
      <c r="I94" s="4">
        <v>1</v>
      </c>
      <c r="J94" s="34" t="s">
        <v>4</v>
      </c>
      <c r="K94" s="4">
        <v>1</v>
      </c>
      <c r="L94" s="4"/>
      <c r="M94" s="4"/>
      <c r="N94" s="30"/>
      <c r="O94" s="31"/>
    </row>
    <row r="95" spans="1:15" x14ac:dyDescent="0.25">
      <c r="A95" s="2" t="s">
        <v>1563</v>
      </c>
      <c r="B95" s="4">
        <v>13786617</v>
      </c>
      <c r="C95" s="4">
        <v>22431</v>
      </c>
      <c r="D95" s="4">
        <v>2689403</v>
      </c>
      <c r="E95" s="4">
        <v>1736528</v>
      </c>
      <c r="F95" s="4">
        <v>179456</v>
      </c>
      <c r="G95" s="4">
        <v>773419</v>
      </c>
      <c r="H95" s="3">
        <v>3.0286130927545927E-4</v>
      </c>
      <c r="I95" s="4">
        <v>2</v>
      </c>
      <c r="J95" s="34" t="s">
        <v>4</v>
      </c>
      <c r="K95" s="4">
        <v>3</v>
      </c>
      <c r="L95" s="4"/>
      <c r="M95" s="4"/>
      <c r="N95" s="30"/>
      <c r="O95" s="31"/>
    </row>
    <row r="96" spans="1:15" x14ac:dyDescent="0.25">
      <c r="A96" s="2" t="s">
        <v>1564</v>
      </c>
      <c r="B96" s="4">
        <v>2069265</v>
      </c>
      <c r="C96" s="4">
        <v>689</v>
      </c>
      <c r="D96" s="4">
        <v>2651120</v>
      </c>
      <c r="E96" s="4">
        <v>2606336</v>
      </c>
      <c r="F96" s="4">
        <v>5520</v>
      </c>
      <c r="G96" s="4">
        <v>39264</v>
      </c>
      <c r="H96" s="3">
        <v>2.9855015192827391E-4</v>
      </c>
      <c r="I96" s="4">
        <v>1</v>
      </c>
      <c r="J96" s="34" t="s">
        <v>4</v>
      </c>
      <c r="K96" s="4">
        <v>1</v>
      </c>
      <c r="L96" s="4"/>
      <c r="M96" s="4"/>
      <c r="N96" s="30"/>
      <c r="O96" s="31"/>
    </row>
    <row r="97" spans="1:15" x14ac:dyDescent="0.25">
      <c r="A97" s="2" t="s">
        <v>1565</v>
      </c>
      <c r="B97" s="4">
        <v>1331646</v>
      </c>
      <c r="C97" s="4">
        <v>20408</v>
      </c>
      <c r="D97" s="4">
        <v>2586347</v>
      </c>
      <c r="E97" s="4">
        <v>1903432</v>
      </c>
      <c r="F97" s="4">
        <v>163280</v>
      </c>
      <c r="G97" s="4">
        <v>519635</v>
      </c>
      <c r="H97" s="3">
        <v>2.9125588045401013E-4</v>
      </c>
      <c r="I97" s="4">
        <v>1</v>
      </c>
      <c r="J97" s="34" t="s">
        <v>4</v>
      </c>
      <c r="K97" s="4">
        <v>1</v>
      </c>
      <c r="L97" s="4"/>
      <c r="M97" s="4"/>
      <c r="N97" s="30"/>
      <c r="O97" s="31"/>
    </row>
    <row r="98" spans="1:15" x14ac:dyDescent="0.25">
      <c r="A98" s="2" t="s">
        <v>1566</v>
      </c>
      <c r="B98" s="4">
        <v>171766</v>
      </c>
      <c r="C98" s="4">
        <v>58764</v>
      </c>
      <c r="D98" s="4">
        <v>2545718</v>
      </c>
      <c r="E98" s="4">
        <v>343536</v>
      </c>
      <c r="F98" s="4">
        <v>470128</v>
      </c>
      <c r="G98" s="4">
        <v>1732054</v>
      </c>
      <c r="H98" s="3">
        <v>2.8668053338458518E-4</v>
      </c>
      <c r="I98" s="4">
        <v>1</v>
      </c>
      <c r="J98" s="34" t="s">
        <v>4</v>
      </c>
      <c r="K98" s="4">
        <v>1</v>
      </c>
      <c r="L98" s="4"/>
      <c r="M98" s="4"/>
      <c r="N98" s="30"/>
      <c r="O98" s="31"/>
    </row>
    <row r="99" spans="1:15" x14ac:dyDescent="0.25">
      <c r="A99" s="2" t="s">
        <v>1567</v>
      </c>
      <c r="B99" s="4">
        <v>748827</v>
      </c>
      <c r="C99" s="4">
        <v>14711</v>
      </c>
      <c r="D99" s="4">
        <v>2479181</v>
      </c>
      <c r="E99" s="4">
        <v>1493336</v>
      </c>
      <c r="F99" s="4">
        <v>117696</v>
      </c>
      <c r="G99" s="4">
        <v>868149</v>
      </c>
      <c r="H99" s="3">
        <v>2.7918761286086256E-4</v>
      </c>
      <c r="I99" s="4">
        <v>1</v>
      </c>
      <c r="J99" s="34" t="s">
        <v>4</v>
      </c>
      <c r="K99" s="4">
        <v>1</v>
      </c>
      <c r="L99" s="4"/>
      <c r="M99" s="4"/>
      <c r="N99" s="30"/>
      <c r="O99" s="31"/>
    </row>
    <row r="100" spans="1:15" x14ac:dyDescent="0.25">
      <c r="A100" s="2" t="s">
        <v>1568</v>
      </c>
      <c r="B100" s="4">
        <v>1794329</v>
      </c>
      <c r="C100" s="4">
        <v>4116</v>
      </c>
      <c r="D100" s="4">
        <v>2475216</v>
      </c>
      <c r="E100" s="4">
        <v>2250392</v>
      </c>
      <c r="F100" s="4">
        <v>32944</v>
      </c>
      <c r="G100" s="4">
        <v>191880</v>
      </c>
      <c r="H100" s="3">
        <v>2.7874110295093938E-4</v>
      </c>
      <c r="I100" s="4">
        <v>1</v>
      </c>
      <c r="J100" s="34" t="s">
        <v>4</v>
      </c>
      <c r="K100" s="4">
        <v>1</v>
      </c>
      <c r="L100" s="4"/>
      <c r="M100" s="4"/>
      <c r="N100" s="30"/>
      <c r="O100" s="31"/>
    </row>
    <row r="101" spans="1:15" x14ac:dyDescent="0.25">
      <c r="A101" s="2" t="s">
        <v>1380</v>
      </c>
      <c r="B101" s="4">
        <v>1331646</v>
      </c>
      <c r="C101" s="4">
        <v>4432</v>
      </c>
      <c r="D101" s="4">
        <v>2422608</v>
      </c>
      <c r="E101" s="4">
        <v>2190040</v>
      </c>
      <c r="F101" s="4">
        <v>35472</v>
      </c>
      <c r="G101" s="4">
        <v>197096</v>
      </c>
      <c r="H101" s="3">
        <v>2.7281676667319915E-4</v>
      </c>
      <c r="I101" s="4">
        <v>1</v>
      </c>
      <c r="J101" s="34" t="s">
        <v>4</v>
      </c>
      <c r="K101" s="4">
        <v>1</v>
      </c>
      <c r="L101" s="4"/>
      <c r="M101" s="4"/>
      <c r="N101" s="30"/>
      <c r="O101" s="31"/>
    </row>
    <row r="102" spans="1:15" x14ac:dyDescent="0.25">
      <c r="A102" s="2" t="s">
        <v>1569</v>
      </c>
      <c r="B102" s="4">
        <v>748827</v>
      </c>
      <c r="C102" s="4">
        <v>23365</v>
      </c>
      <c r="D102" s="4">
        <v>2365365</v>
      </c>
      <c r="E102" s="4">
        <v>1374040</v>
      </c>
      <c r="F102" s="4">
        <v>186928</v>
      </c>
      <c r="G102" s="4">
        <v>804397</v>
      </c>
      <c r="H102" s="3">
        <v>2.6637046988285012E-4</v>
      </c>
      <c r="I102" s="4">
        <v>1</v>
      </c>
      <c r="J102" s="34" t="s">
        <v>4</v>
      </c>
      <c r="K102" s="4">
        <v>1</v>
      </c>
      <c r="L102" s="4"/>
      <c r="M102" s="4"/>
      <c r="N102" s="30"/>
      <c r="O102" s="31"/>
    </row>
    <row r="103" spans="1:15" x14ac:dyDescent="0.25">
      <c r="A103" s="2" t="s">
        <v>1570</v>
      </c>
      <c r="B103" s="4">
        <v>207158</v>
      </c>
      <c r="C103" s="4">
        <v>14175</v>
      </c>
      <c r="D103" s="4">
        <v>2330753</v>
      </c>
      <c r="E103" s="4">
        <v>411272</v>
      </c>
      <c r="F103" s="4">
        <v>113408</v>
      </c>
      <c r="G103" s="4">
        <v>1806073</v>
      </c>
      <c r="H103" s="3">
        <v>2.6247271427067812E-4</v>
      </c>
      <c r="I103" s="4">
        <v>1</v>
      </c>
      <c r="J103" s="34" t="s">
        <v>4</v>
      </c>
      <c r="K103" s="4">
        <v>1</v>
      </c>
      <c r="L103" s="4"/>
      <c r="M103" s="4"/>
      <c r="N103" s="30"/>
      <c r="O103" s="31"/>
    </row>
    <row r="104" spans="1:15" x14ac:dyDescent="0.25">
      <c r="A104" s="2" t="s">
        <v>1571</v>
      </c>
      <c r="B104" s="4">
        <v>1794329</v>
      </c>
      <c r="C104" s="4">
        <v>25023</v>
      </c>
      <c r="D104" s="4">
        <v>2305864</v>
      </c>
      <c r="E104" s="4">
        <v>1480968</v>
      </c>
      <c r="F104" s="4">
        <v>200192</v>
      </c>
      <c r="G104" s="4">
        <v>624704</v>
      </c>
      <c r="H104" s="3">
        <v>2.5966989330016645E-4</v>
      </c>
      <c r="I104" s="4">
        <v>1</v>
      </c>
      <c r="J104" s="34" t="s">
        <v>4</v>
      </c>
      <c r="K104" s="4">
        <v>1</v>
      </c>
      <c r="L104" s="4"/>
      <c r="M104" s="4"/>
      <c r="N104" s="30"/>
      <c r="O104" s="31"/>
    </row>
    <row r="105" spans="1:15" x14ac:dyDescent="0.25">
      <c r="A105" s="2" t="s">
        <v>1572</v>
      </c>
      <c r="B105" s="4">
        <v>177181</v>
      </c>
      <c r="C105" s="4">
        <v>46355</v>
      </c>
      <c r="D105" s="4">
        <v>2258353</v>
      </c>
      <c r="E105" s="4">
        <v>105888</v>
      </c>
      <c r="F105" s="4">
        <v>370848</v>
      </c>
      <c r="G105" s="4">
        <v>1781617</v>
      </c>
      <c r="H105" s="3">
        <v>2.5431954466703622E-4</v>
      </c>
      <c r="I105" s="4">
        <v>1</v>
      </c>
      <c r="J105" s="34" t="s">
        <v>4</v>
      </c>
      <c r="K105" s="4">
        <v>1</v>
      </c>
      <c r="L105" s="4"/>
      <c r="M105" s="4"/>
      <c r="N105" s="30"/>
      <c r="O105" s="31"/>
    </row>
    <row r="106" spans="1:15" x14ac:dyDescent="0.25">
      <c r="A106" s="2" t="s">
        <v>1573</v>
      </c>
      <c r="B106" s="4">
        <v>32356</v>
      </c>
      <c r="C106" s="4">
        <v>31663</v>
      </c>
      <c r="D106" s="4">
        <v>2148612</v>
      </c>
      <c r="E106" s="4">
        <v>64720</v>
      </c>
      <c r="F106" s="4">
        <v>253312</v>
      </c>
      <c r="G106" s="4">
        <v>1830580</v>
      </c>
      <c r="H106" s="3">
        <v>2.4196129901132819E-4</v>
      </c>
      <c r="I106" s="4">
        <v>1</v>
      </c>
      <c r="J106" s="34" t="s">
        <v>4</v>
      </c>
      <c r="K106" s="4">
        <v>1</v>
      </c>
      <c r="L106" s="4"/>
      <c r="M106" s="4"/>
      <c r="N106" s="30"/>
      <c r="O106" s="31"/>
    </row>
    <row r="107" spans="1:15" x14ac:dyDescent="0.25">
      <c r="A107" s="2" t="s">
        <v>1574</v>
      </c>
      <c r="B107" s="4">
        <v>32356</v>
      </c>
      <c r="C107" s="4">
        <v>32017</v>
      </c>
      <c r="D107" s="4">
        <v>2082042</v>
      </c>
      <c r="E107" s="4">
        <v>64720</v>
      </c>
      <c r="F107" s="4">
        <v>256144</v>
      </c>
      <c r="G107" s="4">
        <v>1761178</v>
      </c>
      <c r="H107" s="3">
        <v>2.344646622638912E-4</v>
      </c>
      <c r="I107" s="4">
        <v>1</v>
      </c>
      <c r="J107" s="34" t="s">
        <v>4</v>
      </c>
      <c r="K107" s="4">
        <v>1</v>
      </c>
      <c r="L107" s="4"/>
      <c r="M107" s="4"/>
      <c r="N107" s="30"/>
      <c r="O107" s="31"/>
    </row>
    <row r="108" spans="1:15" x14ac:dyDescent="0.25">
      <c r="A108" s="2" t="s">
        <v>1575</v>
      </c>
      <c r="B108" s="4">
        <v>62032131</v>
      </c>
      <c r="C108" s="4">
        <v>2</v>
      </c>
      <c r="D108" s="4">
        <v>2071056</v>
      </c>
      <c r="E108" s="4">
        <v>2069664</v>
      </c>
      <c r="F108" s="4">
        <v>32</v>
      </c>
      <c r="G108" s="4">
        <v>1360</v>
      </c>
      <c r="H108" s="3">
        <v>2.3322749760552641E-4</v>
      </c>
      <c r="I108" s="4">
        <v>2</v>
      </c>
      <c r="J108" s="34" t="s">
        <v>4</v>
      </c>
      <c r="K108" s="4">
        <v>8</v>
      </c>
      <c r="L108" s="4"/>
      <c r="M108" s="4"/>
      <c r="N108" s="30"/>
      <c r="O108" s="31"/>
    </row>
    <row r="109" spans="1:15" x14ac:dyDescent="0.25">
      <c r="A109" s="2" t="s">
        <v>1576</v>
      </c>
      <c r="B109" s="4">
        <v>748827</v>
      </c>
      <c r="C109" s="4">
        <v>20327</v>
      </c>
      <c r="D109" s="4">
        <v>2054885</v>
      </c>
      <c r="E109" s="4">
        <v>1373720</v>
      </c>
      <c r="F109" s="4">
        <v>162624</v>
      </c>
      <c r="G109" s="4">
        <v>518541</v>
      </c>
      <c r="H109" s="3">
        <v>2.3140643537264668E-4</v>
      </c>
      <c r="I109" s="4">
        <v>1</v>
      </c>
      <c r="J109" s="34" t="s">
        <v>4</v>
      </c>
      <c r="K109" s="4">
        <v>1</v>
      </c>
      <c r="L109" s="4"/>
      <c r="M109" s="4"/>
      <c r="N109" s="30"/>
      <c r="O109" s="31"/>
    </row>
    <row r="110" spans="1:15" x14ac:dyDescent="0.25">
      <c r="A110" s="2" t="s">
        <v>1577</v>
      </c>
      <c r="B110" s="4">
        <v>748827</v>
      </c>
      <c r="C110" s="4">
        <v>11283</v>
      </c>
      <c r="D110" s="4">
        <v>1971923</v>
      </c>
      <c r="E110" s="4">
        <v>1493048</v>
      </c>
      <c r="F110" s="4">
        <v>90272</v>
      </c>
      <c r="G110" s="4">
        <v>388603</v>
      </c>
      <c r="H110" s="3">
        <v>2.2206384895472766E-4</v>
      </c>
      <c r="I110" s="4">
        <v>1</v>
      </c>
      <c r="J110" s="34" t="s">
        <v>4</v>
      </c>
      <c r="K110" s="4">
        <v>1</v>
      </c>
      <c r="L110" s="4"/>
      <c r="M110" s="4"/>
      <c r="N110" s="30"/>
      <c r="O110" s="31"/>
    </row>
    <row r="111" spans="1:15" x14ac:dyDescent="0.25">
      <c r="A111" s="2" t="s">
        <v>1418</v>
      </c>
      <c r="B111" s="4">
        <v>207158</v>
      </c>
      <c r="C111" s="4">
        <v>30561</v>
      </c>
      <c r="D111" s="4">
        <v>1939744</v>
      </c>
      <c r="E111" s="4">
        <v>346568</v>
      </c>
      <c r="F111" s="4">
        <v>244496</v>
      </c>
      <c r="G111" s="4">
        <v>1348680</v>
      </c>
      <c r="H111" s="3">
        <v>2.1844008038186038E-4</v>
      </c>
      <c r="I111" s="4">
        <v>1</v>
      </c>
      <c r="J111" s="34" t="s">
        <v>4</v>
      </c>
      <c r="K111" s="4">
        <v>1</v>
      </c>
      <c r="L111" s="4"/>
      <c r="M111" s="4"/>
      <c r="N111" s="30"/>
      <c r="O111" s="31"/>
    </row>
    <row r="112" spans="1:15" x14ac:dyDescent="0.25">
      <c r="A112" s="2" t="s">
        <v>1578</v>
      </c>
      <c r="B112" s="4">
        <v>32356</v>
      </c>
      <c r="C112" s="4">
        <v>29033</v>
      </c>
      <c r="D112" s="4">
        <v>1930790</v>
      </c>
      <c r="E112" s="4">
        <v>64720</v>
      </c>
      <c r="F112" s="4">
        <v>232272</v>
      </c>
      <c r="G112" s="4">
        <v>1633798</v>
      </c>
      <c r="H112" s="3">
        <v>2.1743174501402877E-4</v>
      </c>
      <c r="I112" s="4">
        <v>1</v>
      </c>
      <c r="J112" s="34" t="s">
        <v>4</v>
      </c>
      <c r="K112" s="4">
        <v>1</v>
      </c>
      <c r="L112" s="4"/>
      <c r="M112" s="4"/>
      <c r="N112" s="30"/>
      <c r="O112" s="31"/>
    </row>
    <row r="113" spans="1:15" x14ac:dyDescent="0.25">
      <c r="A113" s="2" t="s">
        <v>1378</v>
      </c>
      <c r="B113" s="4">
        <v>62032131</v>
      </c>
      <c r="C113" s="4">
        <v>3516</v>
      </c>
      <c r="D113" s="4">
        <v>1927880</v>
      </c>
      <c r="E113" s="4">
        <v>1716440</v>
      </c>
      <c r="F113" s="4">
        <v>28144</v>
      </c>
      <c r="G113" s="4">
        <v>183296</v>
      </c>
      <c r="H113" s="3">
        <v>2.1710404165012549E-4</v>
      </c>
      <c r="I113" s="4">
        <v>2</v>
      </c>
      <c r="J113" s="34" t="s">
        <v>4</v>
      </c>
      <c r="K113" s="4">
        <v>8</v>
      </c>
      <c r="L113" s="4"/>
      <c r="M113" s="4"/>
      <c r="N113" s="30"/>
      <c r="O113" s="31"/>
    </row>
    <row r="114" spans="1:15" x14ac:dyDescent="0.25">
      <c r="A114" s="2" t="s">
        <v>1406</v>
      </c>
      <c r="B114" s="4">
        <v>76097175</v>
      </c>
      <c r="C114" s="4">
        <v>2031</v>
      </c>
      <c r="D114" s="4">
        <v>1875040</v>
      </c>
      <c r="E114" s="4">
        <v>1774248</v>
      </c>
      <c r="F114" s="4">
        <v>16256</v>
      </c>
      <c r="G114" s="4">
        <v>84536</v>
      </c>
      <c r="H114" s="3">
        <v>2.1115357919354485E-4</v>
      </c>
      <c r="I114" s="4">
        <v>2</v>
      </c>
      <c r="J114" s="34" t="s">
        <v>4</v>
      </c>
      <c r="K114" s="4">
        <v>10</v>
      </c>
      <c r="L114" s="4"/>
      <c r="M114" s="4"/>
      <c r="N114" s="30"/>
      <c r="O114" s="31"/>
    </row>
    <row r="115" spans="1:15" x14ac:dyDescent="0.25">
      <c r="A115" s="2" t="s">
        <v>1579</v>
      </c>
      <c r="B115" s="4">
        <v>76097175</v>
      </c>
      <c r="C115" s="4">
        <v>8</v>
      </c>
      <c r="D115" s="4">
        <v>1853776</v>
      </c>
      <c r="E115" s="4">
        <v>1836432</v>
      </c>
      <c r="F115" s="4">
        <v>80</v>
      </c>
      <c r="G115" s="4">
        <v>17264</v>
      </c>
      <c r="H115" s="3">
        <v>2.0875897976741447E-4</v>
      </c>
      <c r="I115" s="4">
        <v>2</v>
      </c>
      <c r="J115" s="34" t="s">
        <v>4</v>
      </c>
      <c r="K115" s="4">
        <v>10</v>
      </c>
      <c r="L115" s="4"/>
      <c r="M115" s="4"/>
      <c r="N115" s="30"/>
      <c r="O115" s="31"/>
    </row>
    <row r="116" spans="1:15" x14ac:dyDescent="0.25">
      <c r="A116" s="2" t="s">
        <v>1376</v>
      </c>
      <c r="B116" s="4">
        <v>160457</v>
      </c>
      <c r="C116" s="4">
        <v>30599</v>
      </c>
      <c r="D116" s="4">
        <v>1847488</v>
      </c>
      <c r="E116" s="4">
        <v>261784</v>
      </c>
      <c r="F116" s="4">
        <v>244800</v>
      </c>
      <c r="G116" s="4">
        <v>1340904</v>
      </c>
      <c r="H116" s="3">
        <v>2.0805087023056777E-4</v>
      </c>
      <c r="I116" s="4">
        <v>1</v>
      </c>
      <c r="J116" s="34" t="s">
        <v>4</v>
      </c>
      <c r="K116" s="4">
        <v>1</v>
      </c>
      <c r="L116" s="4"/>
      <c r="M116" s="4"/>
      <c r="N116" s="30"/>
      <c r="O116" s="31"/>
    </row>
    <row r="117" spans="1:15" x14ac:dyDescent="0.25">
      <c r="A117" s="2" t="s">
        <v>1580</v>
      </c>
      <c r="B117" s="4">
        <v>64792</v>
      </c>
      <c r="C117" s="4">
        <v>54133</v>
      </c>
      <c r="D117" s="4">
        <v>1828100</v>
      </c>
      <c r="E117" s="4">
        <v>129592</v>
      </c>
      <c r="F117" s="4">
        <v>433072</v>
      </c>
      <c r="G117" s="4">
        <v>1265436</v>
      </c>
      <c r="H117" s="3">
        <v>2.0586753249195717E-4</v>
      </c>
      <c r="I117" s="4">
        <v>1</v>
      </c>
      <c r="J117" s="34" t="s">
        <v>4</v>
      </c>
      <c r="K117" s="4">
        <v>1</v>
      </c>
      <c r="L117" s="4"/>
      <c r="M117" s="4"/>
      <c r="N117" s="30"/>
      <c r="O117" s="31"/>
    </row>
    <row r="118" spans="1:15" x14ac:dyDescent="0.25">
      <c r="A118" s="2" t="s">
        <v>1581</v>
      </c>
      <c r="B118" s="4">
        <v>54266</v>
      </c>
      <c r="C118" s="4">
        <v>54266</v>
      </c>
      <c r="D118" s="4">
        <v>1808648</v>
      </c>
      <c r="E118" s="4">
        <v>108536</v>
      </c>
      <c r="F118" s="4">
        <v>434144</v>
      </c>
      <c r="G118" s="4">
        <v>1265968</v>
      </c>
      <c r="H118" s="3">
        <v>2.0367698753159748E-4</v>
      </c>
      <c r="I118" s="4">
        <v>1</v>
      </c>
      <c r="J118" s="34" t="s">
        <v>4</v>
      </c>
      <c r="K118" s="4">
        <v>1</v>
      </c>
      <c r="L118" s="4"/>
      <c r="M118" s="4"/>
      <c r="N118" s="30"/>
      <c r="O118" s="31"/>
    </row>
    <row r="119" spans="1:15" x14ac:dyDescent="0.25">
      <c r="A119" s="2" t="s">
        <v>1425</v>
      </c>
      <c r="B119" s="4">
        <v>58897</v>
      </c>
      <c r="C119" s="4">
        <v>35976</v>
      </c>
      <c r="D119" s="4">
        <v>1781208</v>
      </c>
      <c r="E119" s="4">
        <v>80624</v>
      </c>
      <c r="F119" s="4">
        <v>287824</v>
      </c>
      <c r="G119" s="4">
        <v>1412760</v>
      </c>
      <c r="H119" s="3">
        <v>2.0058689120668128E-4</v>
      </c>
      <c r="I119" s="4">
        <v>1</v>
      </c>
      <c r="J119" s="34" t="s">
        <v>4</v>
      </c>
      <c r="K119" s="4">
        <v>1</v>
      </c>
      <c r="L119" s="4"/>
      <c r="M119" s="4"/>
      <c r="N119" s="30"/>
      <c r="O119" s="31"/>
    </row>
    <row r="120" spans="1:15" x14ac:dyDescent="0.25">
      <c r="A120" s="2" t="s">
        <v>1582</v>
      </c>
      <c r="B120" s="4">
        <v>36118</v>
      </c>
      <c r="C120" s="4">
        <v>36030</v>
      </c>
      <c r="D120" s="4">
        <v>1772904</v>
      </c>
      <c r="E120" s="4">
        <v>72240</v>
      </c>
      <c r="F120" s="4">
        <v>288256</v>
      </c>
      <c r="G120" s="4">
        <v>1412408</v>
      </c>
      <c r="H120" s="3">
        <v>1.9965175418473871E-4</v>
      </c>
      <c r="I120" s="4">
        <v>1</v>
      </c>
      <c r="J120" s="34" t="s">
        <v>4</v>
      </c>
      <c r="K120" s="4">
        <v>1</v>
      </c>
      <c r="L120" s="4"/>
      <c r="M120" s="4"/>
      <c r="N120" s="30"/>
      <c r="O120" s="31"/>
    </row>
    <row r="121" spans="1:15" x14ac:dyDescent="0.25">
      <c r="A121" s="2" t="s">
        <v>1583</v>
      </c>
      <c r="B121" s="4">
        <v>130052</v>
      </c>
      <c r="C121" s="4">
        <v>16287</v>
      </c>
      <c r="D121" s="4">
        <v>1753367</v>
      </c>
      <c r="E121" s="4">
        <v>53696</v>
      </c>
      <c r="F121" s="4">
        <v>130304</v>
      </c>
      <c r="G121" s="4">
        <v>1569367</v>
      </c>
      <c r="H121" s="3">
        <v>1.9745163713299352E-4</v>
      </c>
      <c r="I121" s="4">
        <v>1</v>
      </c>
      <c r="J121" s="34" t="s">
        <v>4</v>
      </c>
      <c r="K121" s="4">
        <v>1</v>
      </c>
      <c r="L121" s="4"/>
      <c r="M121" s="4"/>
      <c r="N121" s="30"/>
      <c r="O121" s="31"/>
    </row>
    <row r="122" spans="1:15" x14ac:dyDescent="0.25">
      <c r="A122" s="2" t="s">
        <v>1432</v>
      </c>
      <c r="B122" s="4">
        <v>58897</v>
      </c>
      <c r="C122" s="4">
        <v>32992</v>
      </c>
      <c r="D122" s="4">
        <v>1724416</v>
      </c>
      <c r="E122" s="4">
        <v>88408</v>
      </c>
      <c r="F122" s="4">
        <v>263952</v>
      </c>
      <c r="G122" s="4">
        <v>1372056</v>
      </c>
      <c r="H122" s="3">
        <v>1.9419138280709524E-4</v>
      </c>
      <c r="I122" s="4">
        <v>1</v>
      </c>
      <c r="J122" s="34" t="s">
        <v>4</v>
      </c>
      <c r="K122" s="4">
        <v>1</v>
      </c>
      <c r="L122" s="4"/>
      <c r="M122" s="4"/>
      <c r="N122" s="30"/>
      <c r="O122" s="31"/>
    </row>
    <row r="123" spans="1:15" x14ac:dyDescent="0.25">
      <c r="A123" s="2" t="s">
        <v>1584</v>
      </c>
      <c r="B123" s="4">
        <v>36118</v>
      </c>
      <c r="C123" s="4">
        <v>31204</v>
      </c>
      <c r="D123" s="4">
        <v>1664680</v>
      </c>
      <c r="E123" s="4">
        <v>67728</v>
      </c>
      <c r="F123" s="4">
        <v>249648</v>
      </c>
      <c r="G123" s="4">
        <v>1347304</v>
      </c>
      <c r="H123" s="3">
        <v>1.8746434220705174E-4</v>
      </c>
      <c r="I123" s="4">
        <v>1</v>
      </c>
      <c r="J123" s="34" t="s">
        <v>4</v>
      </c>
      <c r="K123" s="4">
        <v>1</v>
      </c>
      <c r="L123" s="4"/>
      <c r="M123" s="4"/>
      <c r="N123" s="30"/>
      <c r="O123" s="31"/>
    </row>
    <row r="124" spans="1:15" x14ac:dyDescent="0.25">
      <c r="A124" s="2" t="s">
        <v>1431</v>
      </c>
      <c r="B124" s="4">
        <v>58897</v>
      </c>
      <c r="C124" s="4">
        <v>30356</v>
      </c>
      <c r="D124" s="4">
        <v>1660488</v>
      </c>
      <c r="E124" s="4">
        <v>80672</v>
      </c>
      <c r="F124" s="4">
        <v>242864</v>
      </c>
      <c r="G124" s="4">
        <v>1336952</v>
      </c>
      <c r="H124" s="3">
        <v>1.8699226918248726E-4</v>
      </c>
      <c r="I124" s="4">
        <v>1</v>
      </c>
      <c r="J124" s="34" t="s">
        <v>4</v>
      </c>
      <c r="K124" s="4">
        <v>1</v>
      </c>
      <c r="L124" s="4"/>
      <c r="M124" s="4"/>
      <c r="N124" s="30"/>
      <c r="O124" s="31"/>
    </row>
    <row r="125" spans="1:15" x14ac:dyDescent="0.25">
      <c r="A125" s="2" t="s">
        <v>1398</v>
      </c>
      <c r="B125" s="4">
        <v>748827</v>
      </c>
      <c r="C125" s="4">
        <v>4405</v>
      </c>
      <c r="D125" s="4">
        <v>1552424</v>
      </c>
      <c r="E125" s="4">
        <v>1320984</v>
      </c>
      <c r="F125" s="4">
        <v>35248</v>
      </c>
      <c r="G125" s="4">
        <v>196192</v>
      </c>
      <c r="H125" s="3">
        <v>1.7482287525917299E-4</v>
      </c>
      <c r="I125" s="4">
        <v>1</v>
      </c>
      <c r="J125" s="34" t="s">
        <v>4</v>
      </c>
      <c r="K125" s="4">
        <v>1</v>
      </c>
      <c r="L125" s="4"/>
      <c r="M125" s="4"/>
      <c r="N125" s="30"/>
      <c r="O125" s="31"/>
    </row>
    <row r="126" spans="1:15" x14ac:dyDescent="0.25">
      <c r="A126" s="2" t="s">
        <v>1423</v>
      </c>
      <c r="B126" s="4">
        <v>58897</v>
      </c>
      <c r="C126" s="4">
        <v>23143</v>
      </c>
      <c r="D126" s="4">
        <v>1548456</v>
      </c>
      <c r="E126" s="4">
        <v>111704</v>
      </c>
      <c r="F126" s="4">
        <v>185152</v>
      </c>
      <c r="G126" s="4">
        <v>1251600</v>
      </c>
      <c r="H126" s="3">
        <v>1.7437602751073028E-4</v>
      </c>
      <c r="I126" s="4">
        <v>1</v>
      </c>
      <c r="J126" s="34" t="s">
        <v>4</v>
      </c>
      <c r="K126" s="4">
        <v>1</v>
      </c>
      <c r="L126" s="4"/>
      <c r="M126" s="4"/>
      <c r="N126" s="30"/>
      <c r="O126" s="31"/>
    </row>
    <row r="127" spans="1:15" x14ac:dyDescent="0.25">
      <c r="A127" s="2" t="s">
        <v>1585</v>
      </c>
      <c r="B127" s="4">
        <v>1331646</v>
      </c>
      <c r="C127" s="4">
        <v>1235</v>
      </c>
      <c r="D127" s="4">
        <v>1521440</v>
      </c>
      <c r="E127" s="4">
        <v>1429848</v>
      </c>
      <c r="F127" s="4">
        <v>9888</v>
      </c>
      <c r="G127" s="4">
        <v>81704</v>
      </c>
      <c r="H127" s="3">
        <v>1.7133367902990172E-4</v>
      </c>
      <c r="I127" s="4">
        <v>1</v>
      </c>
      <c r="J127" s="34" t="s">
        <v>4</v>
      </c>
      <c r="K127" s="4">
        <v>1</v>
      </c>
      <c r="L127" s="4"/>
      <c r="M127" s="4"/>
      <c r="N127" s="30"/>
      <c r="O127" s="31"/>
    </row>
    <row r="128" spans="1:15" x14ac:dyDescent="0.25">
      <c r="A128" s="2" t="s">
        <v>1586</v>
      </c>
      <c r="B128" s="4">
        <v>1331646</v>
      </c>
      <c r="C128" s="4">
        <v>1181</v>
      </c>
      <c r="D128" s="4">
        <v>1520008</v>
      </c>
      <c r="E128" s="4">
        <v>1429992</v>
      </c>
      <c r="F128" s="4">
        <v>9456</v>
      </c>
      <c r="G128" s="4">
        <v>80560</v>
      </c>
      <c r="H128" s="3">
        <v>1.7117241744326613E-4</v>
      </c>
      <c r="I128" s="4">
        <v>1</v>
      </c>
      <c r="J128" s="34" t="s">
        <v>4</v>
      </c>
      <c r="K128" s="4">
        <v>1</v>
      </c>
      <c r="L128" s="4"/>
      <c r="M128" s="4"/>
      <c r="N128" s="30"/>
      <c r="O128" s="31"/>
    </row>
    <row r="129" spans="1:15" x14ac:dyDescent="0.25">
      <c r="A129" s="2" t="s">
        <v>1587</v>
      </c>
      <c r="B129" s="4">
        <v>36118</v>
      </c>
      <c r="C129" s="4">
        <v>24073</v>
      </c>
      <c r="D129" s="4">
        <v>1511208</v>
      </c>
      <c r="E129" s="4">
        <v>55632</v>
      </c>
      <c r="F129" s="4">
        <v>192592</v>
      </c>
      <c r="G129" s="4">
        <v>1262984</v>
      </c>
      <c r="H129" s="3">
        <v>1.7018142445276822E-4</v>
      </c>
      <c r="I129" s="4">
        <v>1</v>
      </c>
      <c r="J129" s="34" t="s">
        <v>4</v>
      </c>
      <c r="K129" s="4">
        <v>1</v>
      </c>
      <c r="L129" s="4"/>
      <c r="M129" s="4"/>
      <c r="N129" s="30"/>
      <c r="O129" s="31"/>
    </row>
    <row r="130" spans="1:15" x14ac:dyDescent="0.25">
      <c r="A130" s="2" t="s">
        <v>1427</v>
      </c>
      <c r="B130" s="4">
        <v>58897</v>
      </c>
      <c r="C130" s="4">
        <v>20757</v>
      </c>
      <c r="D130" s="4">
        <v>1505200</v>
      </c>
      <c r="E130" s="4">
        <v>111760</v>
      </c>
      <c r="F130" s="4">
        <v>166064</v>
      </c>
      <c r="G130" s="4">
        <v>1227376</v>
      </c>
      <c r="H130" s="3">
        <v>1.6950484651107376E-4</v>
      </c>
      <c r="I130" s="4">
        <v>1</v>
      </c>
      <c r="J130" s="34" t="s">
        <v>4</v>
      </c>
      <c r="K130" s="4">
        <v>1</v>
      </c>
      <c r="L130" s="4"/>
      <c r="M130" s="4"/>
      <c r="N130" s="30"/>
      <c r="O130" s="31"/>
    </row>
    <row r="131" spans="1:15" x14ac:dyDescent="0.25">
      <c r="A131" s="2" t="s">
        <v>1588</v>
      </c>
      <c r="B131" s="4">
        <v>23393</v>
      </c>
      <c r="C131" s="4">
        <v>23274</v>
      </c>
      <c r="D131" s="4">
        <v>1486718</v>
      </c>
      <c r="E131" s="4">
        <v>46792</v>
      </c>
      <c r="F131" s="4">
        <v>186208</v>
      </c>
      <c r="G131" s="4">
        <v>1253718</v>
      </c>
      <c r="H131" s="3">
        <v>1.6742353600534849E-4</v>
      </c>
      <c r="I131" s="4">
        <v>1</v>
      </c>
      <c r="J131" s="34" t="s">
        <v>4</v>
      </c>
      <c r="K131" s="4">
        <v>1</v>
      </c>
      <c r="L131" s="4"/>
      <c r="M131" s="4"/>
      <c r="N131" s="30"/>
      <c r="O131" s="31"/>
    </row>
    <row r="132" spans="1:15" x14ac:dyDescent="0.25">
      <c r="A132" s="2" t="s">
        <v>1421</v>
      </c>
      <c r="B132" s="4">
        <v>1794329</v>
      </c>
      <c r="C132" s="4">
        <v>5993</v>
      </c>
      <c r="D132" s="4">
        <v>1479048</v>
      </c>
      <c r="E132" s="4">
        <v>1111552</v>
      </c>
      <c r="F132" s="4">
        <v>47952</v>
      </c>
      <c r="G132" s="4">
        <v>319544</v>
      </c>
      <c r="H132" s="3">
        <v>1.6655979552385771E-4</v>
      </c>
      <c r="I132" s="4">
        <v>1</v>
      </c>
      <c r="J132" s="34" t="s">
        <v>4</v>
      </c>
      <c r="K132" s="4">
        <v>1</v>
      </c>
      <c r="L132" s="4"/>
      <c r="M132" s="4"/>
      <c r="N132" s="30"/>
      <c r="O132" s="31"/>
    </row>
    <row r="133" spans="1:15" x14ac:dyDescent="0.25">
      <c r="A133" s="2" t="s">
        <v>1589</v>
      </c>
      <c r="B133" s="4">
        <v>60395388</v>
      </c>
      <c r="C133" s="4">
        <v>1259</v>
      </c>
      <c r="D133" s="4">
        <v>1466169</v>
      </c>
      <c r="E133" s="4">
        <v>1419808</v>
      </c>
      <c r="F133" s="4">
        <v>10080</v>
      </c>
      <c r="G133" s="4">
        <v>36281</v>
      </c>
      <c r="H133" s="3">
        <v>1.6510945475969605E-4</v>
      </c>
      <c r="I133" s="4">
        <v>2</v>
      </c>
      <c r="J133" s="34" t="s">
        <v>4</v>
      </c>
      <c r="K133" s="4">
        <v>8</v>
      </c>
      <c r="L133" s="4"/>
      <c r="M133" s="4"/>
      <c r="N133" s="30"/>
      <c r="O133" s="31"/>
    </row>
    <row r="134" spans="1:15" x14ac:dyDescent="0.25">
      <c r="A134" s="2" t="s">
        <v>1590</v>
      </c>
      <c r="B134" s="4">
        <v>207158</v>
      </c>
      <c r="C134" s="4">
        <v>12762</v>
      </c>
      <c r="D134" s="4">
        <v>1363162</v>
      </c>
      <c r="E134" s="4">
        <v>406416</v>
      </c>
      <c r="F134" s="4">
        <v>102112</v>
      </c>
      <c r="G134" s="4">
        <v>854634</v>
      </c>
      <c r="H134" s="3">
        <v>1.5350954396739857E-4</v>
      </c>
      <c r="I134" s="4">
        <v>1</v>
      </c>
      <c r="J134" s="34" t="s">
        <v>4</v>
      </c>
      <c r="K134" s="4">
        <v>1</v>
      </c>
      <c r="L134" s="4"/>
      <c r="M134" s="4"/>
      <c r="N134" s="30"/>
      <c r="O134" s="31"/>
    </row>
    <row r="135" spans="1:15" x14ac:dyDescent="0.25">
      <c r="A135" s="2" t="s">
        <v>1591</v>
      </c>
      <c r="B135" s="4">
        <v>177181</v>
      </c>
      <c r="C135" s="4">
        <v>31449</v>
      </c>
      <c r="D135" s="4">
        <v>1335653</v>
      </c>
      <c r="E135" s="4">
        <v>75736</v>
      </c>
      <c r="F135" s="4">
        <v>251600</v>
      </c>
      <c r="G135" s="4">
        <v>1008317</v>
      </c>
      <c r="H135" s="3">
        <v>1.5041167735653415E-4</v>
      </c>
      <c r="I135" s="4">
        <v>1</v>
      </c>
      <c r="J135" s="34" t="s">
        <v>4</v>
      </c>
      <c r="K135" s="4">
        <v>1</v>
      </c>
      <c r="L135" s="4"/>
      <c r="M135" s="4"/>
      <c r="N135" s="30"/>
      <c r="O135" s="31"/>
    </row>
    <row r="136" spans="1:15" x14ac:dyDescent="0.25">
      <c r="A136" s="2" t="s">
        <v>1367</v>
      </c>
      <c r="B136" s="4">
        <v>227965</v>
      </c>
      <c r="C136" s="4">
        <v>91641</v>
      </c>
      <c r="D136" s="4">
        <v>1265584</v>
      </c>
      <c r="E136" s="4">
        <v>898896</v>
      </c>
      <c r="F136" s="4">
        <v>366568</v>
      </c>
      <c r="G136" s="4">
        <v>120</v>
      </c>
      <c r="H136" s="3">
        <v>1.4252100828253438E-4</v>
      </c>
      <c r="I136" s="4">
        <v>1</v>
      </c>
      <c r="J136" s="34" t="s">
        <v>13</v>
      </c>
      <c r="K136" s="4">
        <v>1</v>
      </c>
      <c r="L136" s="4"/>
      <c r="M136" s="4"/>
      <c r="N136" s="30"/>
      <c r="O136" s="31"/>
    </row>
    <row r="137" spans="1:15" x14ac:dyDescent="0.25">
      <c r="A137" s="2" t="s">
        <v>1592</v>
      </c>
      <c r="B137" s="4">
        <v>32356</v>
      </c>
      <c r="C137" s="4">
        <v>32356</v>
      </c>
      <c r="D137" s="4">
        <v>1216247</v>
      </c>
      <c r="E137" s="4">
        <v>64720</v>
      </c>
      <c r="F137" s="4">
        <v>258864</v>
      </c>
      <c r="G137" s="4">
        <v>892663</v>
      </c>
      <c r="H137" s="3">
        <v>1.3696502860387585E-4</v>
      </c>
      <c r="I137" s="4">
        <v>1</v>
      </c>
      <c r="J137" s="34" t="s">
        <v>4</v>
      </c>
      <c r="K137" s="4">
        <v>1</v>
      </c>
      <c r="L137" s="4"/>
      <c r="M137" s="4"/>
      <c r="N137" s="30"/>
      <c r="O137" s="31"/>
    </row>
    <row r="138" spans="1:15" x14ac:dyDescent="0.25">
      <c r="A138" s="2" t="s">
        <v>1593</v>
      </c>
      <c r="B138" s="4">
        <v>748827</v>
      </c>
      <c r="C138" s="4">
        <v>1611</v>
      </c>
      <c r="D138" s="4">
        <v>1162616</v>
      </c>
      <c r="E138" s="4">
        <v>1059752</v>
      </c>
      <c r="F138" s="4">
        <v>12896</v>
      </c>
      <c r="G138" s="4">
        <v>89968</v>
      </c>
      <c r="H138" s="3">
        <v>1.3092548939099024E-4</v>
      </c>
      <c r="I138" s="4">
        <v>1</v>
      </c>
      <c r="J138" s="34" t="s">
        <v>4</v>
      </c>
      <c r="K138" s="4">
        <v>1</v>
      </c>
      <c r="L138" s="4"/>
      <c r="M138" s="4"/>
      <c r="N138" s="30"/>
      <c r="O138" s="31"/>
    </row>
    <row r="139" spans="1:15" x14ac:dyDescent="0.25">
      <c r="A139" s="2" t="s">
        <v>1594</v>
      </c>
      <c r="B139" s="4">
        <v>32356</v>
      </c>
      <c r="C139" s="4">
        <v>29340</v>
      </c>
      <c r="D139" s="4">
        <v>1154577</v>
      </c>
      <c r="E139" s="4">
        <v>64720</v>
      </c>
      <c r="F139" s="4">
        <v>234736</v>
      </c>
      <c r="G139" s="4">
        <v>855121</v>
      </c>
      <c r="H139" s="3">
        <v>1.3002019477160244E-4</v>
      </c>
      <c r="I139" s="4">
        <v>1</v>
      </c>
      <c r="J139" s="34" t="s">
        <v>4</v>
      </c>
      <c r="K139" s="4">
        <v>1</v>
      </c>
      <c r="L139" s="4"/>
      <c r="M139" s="4"/>
      <c r="N139" s="30"/>
      <c r="O139" s="31"/>
    </row>
    <row r="140" spans="1:15" x14ac:dyDescent="0.25">
      <c r="A140" s="2" t="s">
        <v>1595</v>
      </c>
      <c r="B140" s="4">
        <v>748827</v>
      </c>
      <c r="C140" s="4">
        <v>1162</v>
      </c>
      <c r="D140" s="4">
        <v>1146488</v>
      </c>
      <c r="E140" s="4">
        <v>1056976</v>
      </c>
      <c r="F140" s="4">
        <v>9312</v>
      </c>
      <c r="G140" s="4">
        <v>80200</v>
      </c>
      <c r="H140" s="3">
        <v>1.2910926951022317E-4</v>
      </c>
      <c r="I140" s="4">
        <v>1</v>
      </c>
      <c r="J140" s="34" t="s">
        <v>4</v>
      </c>
      <c r="K140" s="4">
        <v>1</v>
      </c>
      <c r="L140" s="4"/>
      <c r="M140" s="4"/>
      <c r="N140" s="30"/>
      <c r="O140" s="31"/>
    </row>
    <row r="141" spans="1:15" x14ac:dyDescent="0.25">
      <c r="A141" s="2" t="s">
        <v>1596</v>
      </c>
      <c r="B141" s="4">
        <v>748827</v>
      </c>
      <c r="C141" s="4">
        <v>1159</v>
      </c>
      <c r="D141" s="4">
        <v>1146144</v>
      </c>
      <c r="E141" s="4">
        <v>1056768</v>
      </c>
      <c r="F141" s="4">
        <v>9280</v>
      </c>
      <c r="G141" s="4">
        <v>80096</v>
      </c>
      <c r="H141" s="3">
        <v>1.290705306933219E-4</v>
      </c>
      <c r="I141" s="4">
        <v>1</v>
      </c>
      <c r="J141" s="34" t="s">
        <v>4</v>
      </c>
      <c r="K141" s="4">
        <v>1</v>
      </c>
      <c r="L141" s="4"/>
      <c r="M141" s="4"/>
      <c r="N141" s="30"/>
      <c r="O141" s="31"/>
    </row>
    <row r="142" spans="1:15" x14ac:dyDescent="0.25">
      <c r="A142" s="2" t="s">
        <v>1597</v>
      </c>
      <c r="B142" s="4">
        <v>153621</v>
      </c>
      <c r="C142" s="4">
        <v>153621</v>
      </c>
      <c r="D142" s="4">
        <v>1024272</v>
      </c>
      <c r="E142" s="4">
        <v>409664</v>
      </c>
      <c r="F142" s="4">
        <v>614488</v>
      </c>
      <c r="G142" s="4">
        <v>120</v>
      </c>
      <c r="H142" s="3">
        <v>1.1534617867764453E-4</v>
      </c>
      <c r="I142" s="4">
        <v>1</v>
      </c>
      <c r="J142" s="34" t="s">
        <v>13</v>
      </c>
      <c r="K142" s="4">
        <v>1</v>
      </c>
      <c r="L142" s="4"/>
      <c r="M142" s="4"/>
      <c r="N142" s="30"/>
      <c r="O142" s="31"/>
    </row>
    <row r="143" spans="1:15" x14ac:dyDescent="0.25">
      <c r="A143" s="2" t="s">
        <v>1598</v>
      </c>
      <c r="B143" s="4">
        <v>75508</v>
      </c>
      <c r="C143" s="4">
        <v>8405</v>
      </c>
      <c r="D143" s="4">
        <v>986488</v>
      </c>
      <c r="E143" s="4">
        <v>149936</v>
      </c>
      <c r="F143" s="4">
        <v>67248</v>
      </c>
      <c r="G143" s="4">
        <v>769304</v>
      </c>
      <c r="H143" s="3">
        <v>1.1109121513753397E-4</v>
      </c>
      <c r="I143" s="4">
        <v>1</v>
      </c>
      <c r="J143" s="34" t="s">
        <v>4</v>
      </c>
      <c r="K143" s="4">
        <v>1</v>
      </c>
      <c r="L143" s="4"/>
      <c r="M143" s="4"/>
      <c r="N143" s="30"/>
      <c r="O143" s="31"/>
    </row>
    <row r="144" spans="1:15" x14ac:dyDescent="0.25">
      <c r="A144" s="2" t="s">
        <v>1599</v>
      </c>
      <c r="B144" s="4">
        <v>32120</v>
      </c>
      <c r="C144" s="4">
        <v>32120</v>
      </c>
      <c r="D144" s="4">
        <v>974320</v>
      </c>
      <c r="E144" s="4">
        <v>64248</v>
      </c>
      <c r="F144" s="4">
        <v>256976</v>
      </c>
      <c r="G144" s="4">
        <v>653096</v>
      </c>
      <c r="H144" s="3">
        <v>1.0972094210249095E-4</v>
      </c>
      <c r="I144" s="4">
        <v>1</v>
      </c>
      <c r="J144" s="34" t="s">
        <v>4</v>
      </c>
      <c r="K144" s="4">
        <v>1</v>
      </c>
      <c r="L144" s="4"/>
      <c r="M144" s="4"/>
      <c r="N144" s="30"/>
      <c r="O144" s="31"/>
    </row>
    <row r="145" spans="1:15" x14ac:dyDescent="0.25">
      <c r="A145" s="2" t="s">
        <v>1600</v>
      </c>
      <c r="B145" s="4">
        <v>22304</v>
      </c>
      <c r="C145" s="4">
        <v>17958</v>
      </c>
      <c r="D145" s="4">
        <v>890128</v>
      </c>
      <c r="E145" s="4">
        <v>40528</v>
      </c>
      <c r="F145" s="4">
        <v>143680</v>
      </c>
      <c r="G145" s="4">
        <v>705920</v>
      </c>
      <c r="H145" s="3">
        <v>1.0023984189158189E-4</v>
      </c>
      <c r="I145" s="4">
        <v>1</v>
      </c>
      <c r="J145" s="34" t="s">
        <v>4</v>
      </c>
      <c r="K145" s="4">
        <v>1</v>
      </c>
      <c r="L145" s="4"/>
      <c r="M145" s="4"/>
      <c r="N145" s="30"/>
      <c r="O145" s="31"/>
    </row>
    <row r="146" spans="1:15" x14ac:dyDescent="0.25">
      <c r="A146" s="2" t="s">
        <v>1424</v>
      </c>
      <c r="B146" s="4">
        <v>58897</v>
      </c>
      <c r="C146" s="4">
        <v>15505</v>
      </c>
      <c r="D146" s="4">
        <v>878800</v>
      </c>
      <c r="E146" s="4">
        <v>80336</v>
      </c>
      <c r="F146" s="4">
        <v>124048</v>
      </c>
      <c r="G146" s="4">
        <v>674416</v>
      </c>
      <c r="H146" s="3">
        <v>9.8964163641995499E-5</v>
      </c>
      <c r="I146" s="4">
        <v>1</v>
      </c>
      <c r="J146" s="34" t="s">
        <v>4</v>
      </c>
      <c r="K146" s="4">
        <v>1</v>
      </c>
      <c r="L146" s="4"/>
      <c r="M146" s="4"/>
      <c r="N146" s="30"/>
      <c r="O146" s="31"/>
    </row>
    <row r="147" spans="1:15" x14ac:dyDescent="0.25">
      <c r="A147" s="2" t="s">
        <v>1601</v>
      </c>
      <c r="B147" s="4">
        <v>36118</v>
      </c>
      <c r="C147" s="4">
        <v>22546</v>
      </c>
      <c r="D147" s="4">
        <v>867424</v>
      </c>
      <c r="E147" s="4">
        <v>72240</v>
      </c>
      <c r="F147" s="4">
        <v>180384</v>
      </c>
      <c r="G147" s="4">
        <v>614800</v>
      </c>
      <c r="H147" s="3">
        <v>9.7683079976097284E-5</v>
      </c>
      <c r="I147" s="4">
        <v>1</v>
      </c>
      <c r="J147" s="34" t="s">
        <v>4</v>
      </c>
      <c r="K147" s="4">
        <v>1</v>
      </c>
      <c r="L147" s="4"/>
      <c r="M147" s="4"/>
      <c r="N147" s="30"/>
      <c r="O147" s="31"/>
    </row>
    <row r="148" spans="1:15" x14ac:dyDescent="0.25">
      <c r="A148" s="2" t="s">
        <v>1602</v>
      </c>
      <c r="B148" s="4">
        <v>23393</v>
      </c>
      <c r="C148" s="4">
        <v>23393</v>
      </c>
      <c r="D148" s="4">
        <v>852132</v>
      </c>
      <c r="E148" s="4">
        <v>46792</v>
      </c>
      <c r="F148" s="4">
        <v>187152</v>
      </c>
      <c r="G148" s="4">
        <v>618188</v>
      </c>
      <c r="H148" s="3">
        <v>9.5961004429427513E-5</v>
      </c>
      <c r="I148" s="4">
        <v>1</v>
      </c>
      <c r="J148" s="34" t="s">
        <v>4</v>
      </c>
      <c r="K148" s="4">
        <v>1</v>
      </c>
      <c r="L148" s="4"/>
      <c r="M148" s="4"/>
      <c r="N148" s="30"/>
      <c r="O148" s="31"/>
    </row>
    <row r="149" spans="1:15" x14ac:dyDescent="0.25">
      <c r="A149" s="2" t="s">
        <v>1603</v>
      </c>
      <c r="B149" s="4">
        <v>121476083</v>
      </c>
      <c r="C149" s="4">
        <v>4391</v>
      </c>
      <c r="D149" s="4">
        <v>849808</v>
      </c>
      <c r="E149" s="4">
        <v>730448</v>
      </c>
      <c r="F149" s="4">
        <v>35136</v>
      </c>
      <c r="G149" s="4">
        <v>84224</v>
      </c>
      <c r="H149" s="3">
        <v>9.5699292189664208E-5</v>
      </c>
      <c r="I149" s="4">
        <v>2</v>
      </c>
      <c r="J149" s="34" t="s">
        <v>4</v>
      </c>
      <c r="K149" s="4">
        <v>15</v>
      </c>
      <c r="L149" s="4"/>
      <c r="M149" s="4"/>
      <c r="N149" s="30"/>
      <c r="O149" s="31"/>
    </row>
    <row r="150" spans="1:15" x14ac:dyDescent="0.25">
      <c r="A150" s="2" t="s">
        <v>1604</v>
      </c>
      <c r="B150" s="4">
        <v>207158</v>
      </c>
      <c r="C150" s="4">
        <v>5220</v>
      </c>
      <c r="D150" s="4">
        <v>839364</v>
      </c>
      <c r="E150" s="4">
        <v>366824</v>
      </c>
      <c r="F150" s="4">
        <v>41776</v>
      </c>
      <c r="G150" s="4">
        <v>430764</v>
      </c>
      <c r="H150" s="3">
        <v>9.4523163690486922E-5</v>
      </c>
      <c r="I150" s="4">
        <v>1</v>
      </c>
      <c r="J150" s="34" t="s">
        <v>4</v>
      </c>
      <c r="K150" s="4">
        <v>1</v>
      </c>
      <c r="L150" s="4"/>
      <c r="M150" s="4"/>
      <c r="N150" s="30"/>
      <c r="O150" s="31"/>
    </row>
    <row r="151" spans="1:15" x14ac:dyDescent="0.25">
      <c r="A151" s="2" t="s">
        <v>1430</v>
      </c>
      <c r="B151" s="4">
        <v>58897</v>
      </c>
      <c r="C151" s="4">
        <v>15332</v>
      </c>
      <c r="D151" s="4">
        <v>825600</v>
      </c>
      <c r="E151" s="4">
        <v>31816</v>
      </c>
      <c r="F151" s="4">
        <v>122672</v>
      </c>
      <c r="G151" s="4">
        <v>671112</v>
      </c>
      <c r="H151" s="3">
        <v>9.2973160563076336E-5</v>
      </c>
      <c r="I151" s="4">
        <v>1</v>
      </c>
      <c r="J151" s="34" t="s">
        <v>4</v>
      </c>
      <c r="K151" s="4">
        <v>1</v>
      </c>
      <c r="L151" s="4"/>
      <c r="M151" s="4"/>
      <c r="N151" s="30"/>
      <c r="O151" s="31"/>
    </row>
    <row r="152" spans="1:15" x14ac:dyDescent="0.25">
      <c r="A152" s="2" t="s">
        <v>1605</v>
      </c>
      <c r="B152" s="4">
        <v>15394</v>
      </c>
      <c r="C152" s="4">
        <v>14439</v>
      </c>
      <c r="D152" s="4">
        <v>805336</v>
      </c>
      <c r="E152" s="4">
        <v>30792</v>
      </c>
      <c r="F152" s="4">
        <v>115520</v>
      </c>
      <c r="G152" s="4">
        <v>659024</v>
      </c>
      <c r="H152" s="3">
        <v>9.0691173976775236E-5</v>
      </c>
      <c r="I152" s="4">
        <v>1</v>
      </c>
      <c r="J152" s="34" t="s">
        <v>4</v>
      </c>
      <c r="K152" s="4">
        <v>1</v>
      </c>
      <c r="L152" s="4"/>
      <c r="M152" s="4"/>
      <c r="N152" s="30"/>
      <c r="O152" s="31"/>
    </row>
    <row r="153" spans="1:15" x14ac:dyDescent="0.25">
      <c r="A153" s="2" t="s">
        <v>1606</v>
      </c>
      <c r="B153" s="4">
        <v>15394</v>
      </c>
      <c r="C153" s="4">
        <v>10324</v>
      </c>
      <c r="D153" s="4">
        <v>760696</v>
      </c>
      <c r="E153" s="4">
        <v>30792</v>
      </c>
      <c r="F153" s="4">
        <v>82608</v>
      </c>
      <c r="G153" s="4">
        <v>647296</v>
      </c>
      <c r="H153" s="3">
        <v>8.5664136806794949E-5</v>
      </c>
      <c r="I153" s="4">
        <v>1</v>
      </c>
      <c r="J153" s="34" t="s">
        <v>4</v>
      </c>
      <c r="K153" s="4">
        <v>1</v>
      </c>
      <c r="L153" s="4"/>
      <c r="M153" s="4"/>
      <c r="N153" s="30"/>
      <c r="O153" s="31"/>
    </row>
    <row r="154" spans="1:15" x14ac:dyDescent="0.25">
      <c r="A154" s="2" t="s">
        <v>1422</v>
      </c>
      <c r="B154" s="4">
        <v>1794329</v>
      </c>
      <c r="C154" s="4">
        <v>4636</v>
      </c>
      <c r="D154" s="4">
        <v>756240</v>
      </c>
      <c r="E154" s="4">
        <v>414528</v>
      </c>
      <c r="F154" s="4">
        <v>37104</v>
      </c>
      <c r="G154" s="4">
        <v>304608</v>
      </c>
      <c r="H154" s="3">
        <v>8.5162333992515552E-5</v>
      </c>
      <c r="I154" s="4">
        <v>1</v>
      </c>
      <c r="J154" s="34" t="s">
        <v>4</v>
      </c>
      <c r="K154" s="4">
        <v>1</v>
      </c>
      <c r="L154" s="4"/>
      <c r="M154" s="4"/>
      <c r="N154" s="30"/>
      <c r="O154" s="31"/>
    </row>
    <row r="155" spans="1:15" x14ac:dyDescent="0.25">
      <c r="A155" s="2" t="s">
        <v>1607</v>
      </c>
      <c r="B155" s="4">
        <v>121476083</v>
      </c>
      <c r="C155" s="4">
        <v>19</v>
      </c>
      <c r="D155" s="4">
        <v>754712</v>
      </c>
      <c r="E155" s="4">
        <v>737008</v>
      </c>
      <c r="F155" s="4">
        <v>160</v>
      </c>
      <c r="G155" s="4">
        <v>17544</v>
      </c>
      <c r="H155" s="3">
        <v>8.4990261573256379E-5</v>
      </c>
      <c r="I155" s="4">
        <v>2</v>
      </c>
      <c r="J155" s="34" t="s">
        <v>4</v>
      </c>
      <c r="K155" s="4">
        <v>15</v>
      </c>
      <c r="L155" s="4"/>
      <c r="M155" s="4"/>
      <c r="N155" s="30"/>
      <c r="O155" s="31"/>
    </row>
    <row r="156" spans="1:15" x14ac:dyDescent="0.25">
      <c r="A156" s="2" t="s">
        <v>1608</v>
      </c>
      <c r="B156" s="4">
        <v>259928</v>
      </c>
      <c r="C156" s="4">
        <v>6836</v>
      </c>
      <c r="D156" s="4">
        <v>741512</v>
      </c>
      <c r="E156" s="4">
        <v>361800</v>
      </c>
      <c r="F156" s="4">
        <v>54704</v>
      </c>
      <c r="G156" s="4">
        <v>325008</v>
      </c>
      <c r="H156" s="3">
        <v>8.3503772087509517E-5</v>
      </c>
      <c r="I156" s="4">
        <v>1</v>
      </c>
      <c r="J156" s="34" t="s">
        <v>4</v>
      </c>
      <c r="K156" s="4">
        <v>1</v>
      </c>
      <c r="L156" s="4"/>
      <c r="M156" s="4"/>
      <c r="N156" s="30"/>
      <c r="O156" s="31"/>
    </row>
    <row r="157" spans="1:15" x14ac:dyDescent="0.25">
      <c r="A157" s="2" t="s">
        <v>1609</v>
      </c>
      <c r="B157" s="4">
        <v>1794329</v>
      </c>
      <c r="C157" s="4">
        <v>83189</v>
      </c>
      <c r="D157" s="4">
        <v>736112</v>
      </c>
      <c r="E157" s="4">
        <v>403232</v>
      </c>
      <c r="F157" s="4">
        <v>332760</v>
      </c>
      <c r="G157" s="4">
        <v>120</v>
      </c>
      <c r="H157" s="3">
        <v>8.2895662752431248E-5</v>
      </c>
      <c r="I157" s="4">
        <v>1</v>
      </c>
      <c r="J157" s="34" t="s">
        <v>13</v>
      </c>
      <c r="K157" s="4">
        <v>1</v>
      </c>
      <c r="L157" s="4"/>
      <c r="M157" s="4"/>
      <c r="N157" s="30"/>
      <c r="O157" s="31"/>
    </row>
    <row r="158" spans="1:15" x14ac:dyDescent="0.25">
      <c r="A158" s="2" t="s">
        <v>1610</v>
      </c>
      <c r="B158" s="4">
        <v>62032131</v>
      </c>
      <c r="C158" s="4">
        <v>249</v>
      </c>
      <c r="D158" s="4">
        <v>735330</v>
      </c>
      <c r="E158" s="4">
        <v>708376</v>
      </c>
      <c r="F158" s="4">
        <v>2000</v>
      </c>
      <c r="G158" s="4">
        <v>24954</v>
      </c>
      <c r="H158" s="3">
        <v>8.280759951168473E-5</v>
      </c>
      <c r="I158" s="4">
        <v>2</v>
      </c>
      <c r="J158" s="34" t="s">
        <v>4</v>
      </c>
      <c r="K158" s="4">
        <v>8</v>
      </c>
      <c r="L158" s="4"/>
      <c r="M158" s="4"/>
      <c r="N158" s="30"/>
      <c r="O158" s="31"/>
    </row>
    <row r="159" spans="1:15" x14ac:dyDescent="0.25">
      <c r="A159" s="2" t="s">
        <v>1611</v>
      </c>
      <c r="B159" s="4">
        <v>1794329</v>
      </c>
      <c r="C159" s="4">
        <v>82252</v>
      </c>
      <c r="D159" s="4">
        <v>732288</v>
      </c>
      <c r="E159" s="4">
        <v>403152</v>
      </c>
      <c r="F159" s="4">
        <v>329016</v>
      </c>
      <c r="G159" s="4">
        <v>120</v>
      </c>
      <c r="H159" s="3">
        <v>8.2465031252923986E-5</v>
      </c>
      <c r="I159" s="4">
        <v>1</v>
      </c>
      <c r="J159" s="34" t="s">
        <v>13</v>
      </c>
      <c r="K159" s="4">
        <v>1</v>
      </c>
      <c r="L159" s="4"/>
      <c r="M159" s="4"/>
      <c r="N159" s="30"/>
      <c r="O159" s="31"/>
    </row>
    <row r="160" spans="1:15" x14ac:dyDescent="0.25">
      <c r="A160" s="2" t="s">
        <v>1612</v>
      </c>
      <c r="B160" s="4">
        <v>22196</v>
      </c>
      <c r="C160" s="4">
        <v>21279</v>
      </c>
      <c r="D160" s="4">
        <v>730727</v>
      </c>
      <c r="E160" s="4">
        <v>44400</v>
      </c>
      <c r="F160" s="4">
        <v>170240</v>
      </c>
      <c r="G160" s="4">
        <v>516087</v>
      </c>
      <c r="H160" s="3">
        <v>8.2289242609950438E-5</v>
      </c>
      <c r="I160" s="4">
        <v>1</v>
      </c>
      <c r="J160" s="34" t="s">
        <v>4</v>
      </c>
      <c r="K160" s="4">
        <v>1</v>
      </c>
      <c r="L160" s="4"/>
      <c r="M160" s="4"/>
      <c r="N160" s="30"/>
      <c r="O160" s="31"/>
    </row>
    <row r="161" spans="1:15" x14ac:dyDescent="0.25">
      <c r="A161" s="2" t="s">
        <v>1368</v>
      </c>
      <c r="B161" s="4">
        <v>227965</v>
      </c>
      <c r="C161" s="4">
        <v>25739</v>
      </c>
      <c r="D161" s="4">
        <v>724424</v>
      </c>
      <c r="E161" s="4">
        <v>621344</v>
      </c>
      <c r="F161" s="4">
        <v>102960</v>
      </c>
      <c r="G161" s="4">
        <v>120</v>
      </c>
      <c r="H161" s="3">
        <v>8.1579443880506312E-5</v>
      </c>
      <c r="I161" s="4">
        <v>1</v>
      </c>
      <c r="J161" s="34" t="s">
        <v>13</v>
      </c>
      <c r="K161" s="4">
        <v>1</v>
      </c>
      <c r="L161" s="4"/>
      <c r="M161" s="4"/>
      <c r="N161" s="30"/>
      <c r="O161" s="31"/>
    </row>
    <row r="162" spans="1:15" x14ac:dyDescent="0.25">
      <c r="A162" s="2" t="s">
        <v>1426</v>
      </c>
      <c r="B162" s="4">
        <v>58897</v>
      </c>
      <c r="C162" s="4">
        <v>9650</v>
      </c>
      <c r="D162" s="4">
        <v>717184</v>
      </c>
      <c r="E162" s="4">
        <v>31816</v>
      </c>
      <c r="F162" s="4">
        <v>77216</v>
      </c>
      <c r="G162" s="4">
        <v>608152</v>
      </c>
      <c r="H162" s="3">
        <v>8.0764126920142122E-5</v>
      </c>
      <c r="I162" s="4">
        <v>1</v>
      </c>
      <c r="J162" s="34" t="s">
        <v>4</v>
      </c>
      <c r="K162" s="4">
        <v>1</v>
      </c>
      <c r="L162" s="4"/>
      <c r="M162" s="4"/>
      <c r="N162" s="30"/>
      <c r="O162" s="31"/>
    </row>
    <row r="163" spans="1:15" x14ac:dyDescent="0.25">
      <c r="A163" s="2" t="s">
        <v>1613</v>
      </c>
      <c r="B163" s="4">
        <v>75508</v>
      </c>
      <c r="C163" s="4">
        <v>7598</v>
      </c>
      <c r="D163" s="4">
        <v>693598</v>
      </c>
      <c r="E163" s="4">
        <v>150568</v>
      </c>
      <c r="F163" s="4">
        <v>60800</v>
      </c>
      <c r="G163" s="4">
        <v>482230</v>
      </c>
      <c r="H163" s="3">
        <v>7.8108040479928076E-5</v>
      </c>
      <c r="I163" s="4">
        <v>1</v>
      </c>
      <c r="J163" s="34" t="s">
        <v>4</v>
      </c>
      <c r="K163" s="4">
        <v>1</v>
      </c>
      <c r="L163" s="4"/>
      <c r="M163" s="4"/>
      <c r="N163" s="30"/>
      <c r="O163" s="31"/>
    </row>
    <row r="164" spans="1:15" x14ac:dyDescent="0.25">
      <c r="A164" s="2" t="s">
        <v>1614</v>
      </c>
      <c r="B164" s="4">
        <v>23393</v>
      </c>
      <c r="C164" s="4">
        <v>13038</v>
      </c>
      <c r="D164" s="4">
        <v>608999</v>
      </c>
      <c r="E164" s="4">
        <v>46792</v>
      </c>
      <c r="F164" s="4">
        <v>104320</v>
      </c>
      <c r="G164" s="4">
        <v>457887</v>
      </c>
      <c r="H164" s="3">
        <v>6.8581106843208474E-5</v>
      </c>
      <c r="I164" s="4">
        <v>1</v>
      </c>
      <c r="J164" s="34" t="s">
        <v>4</v>
      </c>
      <c r="K164" s="4">
        <v>1</v>
      </c>
      <c r="L164" s="4"/>
      <c r="M164" s="4"/>
      <c r="N164" s="30"/>
      <c r="O164" s="31"/>
    </row>
    <row r="165" spans="1:15" x14ac:dyDescent="0.25">
      <c r="A165" s="2" t="s">
        <v>1615</v>
      </c>
      <c r="B165" s="4">
        <v>75508</v>
      </c>
      <c r="C165" s="4">
        <v>6020</v>
      </c>
      <c r="D165" s="4">
        <v>595411</v>
      </c>
      <c r="E165" s="4">
        <v>129408</v>
      </c>
      <c r="F165" s="4">
        <v>48176</v>
      </c>
      <c r="G165" s="4">
        <v>417827</v>
      </c>
      <c r="H165" s="3">
        <v>6.7050923575607855E-5</v>
      </c>
      <c r="I165" s="4">
        <v>1</v>
      </c>
      <c r="J165" s="34" t="s">
        <v>4</v>
      </c>
      <c r="K165" s="4">
        <v>1</v>
      </c>
      <c r="L165" s="4"/>
      <c r="M165" s="4"/>
      <c r="N165" s="30"/>
      <c r="O165" s="31"/>
    </row>
    <row r="166" spans="1:15" x14ac:dyDescent="0.25">
      <c r="A166" s="2" t="s">
        <v>1616</v>
      </c>
      <c r="B166" s="4">
        <v>75508</v>
      </c>
      <c r="C166" s="4">
        <v>10266</v>
      </c>
      <c r="D166" s="4">
        <v>519125</v>
      </c>
      <c r="E166" s="4">
        <v>151024</v>
      </c>
      <c r="F166" s="4">
        <v>82144</v>
      </c>
      <c r="G166" s="4">
        <v>285957</v>
      </c>
      <c r="H166" s="3">
        <v>5.8460140476389289E-5</v>
      </c>
      <c r="I166" s="4">
        <v>1</v>
      </c>
      <c r="J166" s="34" t="s">
        <v>4</v>
      </c>
      <c r="K166" s="4">
        <v>1</v>
      </c>
      <c r="L166" s="4"/>
      <c r="M166" s="4"/>
      <c r="N166" s="30"/>
      <c r="O166" s="31"/>
    </row>
    <row r="167" spans="1:15" x14ac:dyDescent="0.25">
      <c r="A167" s="2" t="s">
        <v>1617</v>
      </c>
      <c r="B167" s="4">
        <v>36118</v>
      </c>
      <c r="C167" s="4">
        <v>14250</v>
      </c>
      <c r="D167" s="4">
        <v>506976</v>
      </c>
      <c r="E167" s="4">
        <v>72096</v>
      </c>
      <c r="F167" s="4">
        <v>114016</v>
      </c>
      <c r="G167" s="4">
        <v>320864</v>
      </c>
      <c r="H167" s="3">
        <v>5.7092007085303035E-5</v>
      </c>
      <c r="I167" s="4">
        <v>1</v>
      </c>
      <c r="J167" s="34" t="s">
        <v>4</v>
      </c>
      <c r="K167" s="4">
        <v>1</v>
      </c>
      <c r="L167" s="4"/>
      <c r="M167" s="4"/>
      <c r="N167" s="30"/>
      <c r="O167" s="31"/>
    </row>
    <row r="168" spans="1:15" x14ac:dyDescent="0.25">
      <c r="A168" s="2" t="s">
        <v>1429</v>
      </c>
      <c r="B168" s="4">
        <v>58897</v>
      </c>
      <c r="C168" s="4">
        <v>8906</v>
      </c>
      <c r="D168" s="4">
        <v>501624</v>
      </c>
      <c r="E168" s="4">
        <v>80384</v>
      </c>
      <c r="F168" s="4">
        <v>71264</v>
      </c>
      <c r="G168" s="4">
        <v>349976</v>
      </c>
      <c r="H168" s="3">
        <v>5.6489303166536581E-5</v>
      </c>
      <c r="I168" s="4">
        <v>1</v>
      </c>
      <c r="J168" s="34" t="s">
        <v>4</v>
      </c>
      <c r="K168" s="4">
        <v>1</v>
      </c>
      <c r="L168" s="4"/>
      <c r="M168" s="4"/>
      <c r="N168" s="30"/>
      <c r="O168" s="31"/>
    </row>
    <row r="169" spans="1:15" x14ac:dyDescent="0.25">
      <c r="A169" s="2" t="s">
        <v>1618</v>
      </c>
      <c r="B169" s="4">
        <v>15394</v>
      </c>
      <c r="C169" s="4">
        <v>15394</v>
      </c>
      <c r="D169" s="4">
        <v>480264</v>
      </c>
      <c r="E169" s="4">
        <v>30792</v>
      </c>
      <c r="F169" s="4">
        <v>123168</v>
      </c>
      <c r="G169" s="4">
        <v>326304</v>
      </c>
      <c r="H169" s="3">
        <v>5.4083892907782567E-5</v>
      </c>
      <c r="I169" s="4">
        <v>1</v>
      </c>
      <c r="J169" s="34" t="s">
        <v>4</v>
      </c>
      <c r="K169" s="4">
        <v>1</v>
      </c>
      <c r="L169" s="4"/>
      <c r="M169" s="4"/>
      <c r="N169" s="30"/>
      <c r="O169" s="31"/>
    </row>
    <row r="170" spans="1:15" x14ac:dyDescent="0.25">
      <c r="A170" s="2" t="s">
        <v>1619</v>
      </c>
      <c r="B170" s="4">
        <v>76097175</v>
      </c>
      <c r="C170" s="4">
        <v>7</v>
      </c>
      <c r="D170" s="4">
        <v>471460</v>
      </c>
      <c r="E170" s="4">
        <v>470016</v>
      </c>
      <c r="F170" s="4">
        <v>64</v>
      </c>
      <c r="G170" s="4">
        <v>1380</v>
      </c>
      <c r="H170" s="3">
        <v>5.3092449465925347E-5</v>
      </c>
      <c r="I170" s="4">
        <v>2</v>
      </c>
      <c r="J170" s="34" t="s">
        <v>4</v>
      </c>
      <c r="K170" s="4">
        <v>10</v>
      </c>
      <c r="L170" s="4"/>
      <c r="M170" s="4"/>
      <c r="N170" s="30"/>
      <c r="O170" s="31"/>
    </row>
    <row r="171" spans="1:15" x14ac:dyDescent="0.25">
      <c r="A171" s="2" t="s">
        <v>1356</v>
      </c>
      <c r="B171" s="4">
        <v>2069265</v>
      </c>
      <c r="C171" s="4">
        <v>3929</v>
      </c>
      <c r="D171" s="4">
        <v>449136</v>
      </c>
      <c r="E171" s="4">
        <v>241464</v>
      </c>
      <c r="F171" s="4">
        <v>31440</v>
      </c>
      <c r="G171" s="4">
        <v>176232</v>
      </c>
      <c r="H171" s="3">
        <v>5.0578480429575885E-5</v>
      </c>
      <c r="I171" s="4">
        <v>1</v>
      </c>
      <c r="J171" s="34" t="s">
        <v>4</v>
      </c>
      <c r="K171" s="4">
        <v>1</v>
      </c>
      <c r="L171" s="4"/>
      <c r="M171" s="4"/>
      <c r="N171" s="30"/>
      <c r="O171" s="31"/>
    </row>
    <row r="172" spans="1:15" x14ac:dyDescent="0.25">
      <c r="A172" s="2" t="s">
        <v>1366</v>
      </c>
      <c r="B172" s="4">
        <v>9701</v>
      </c>
      <c r="C172" s="4">
        <v>8836</v>
      </c>
      <c r="D172" s="4">
        <v>441896</v>
      </c>
      <c r="E172" s="4">
        <v>19408</v>
      </c>
      <c r="F172" s="4">
        <v>70704</v>
      </c>
      <c r="G172" s="4">
        <v>351784</v>
      </c>
      <c r="H172" s="3">
        <v>4.9763163469211696E-5</v>
      </c>
      <c r="I172" s="4">
        <v>1</v>
      </c>
      <c r="J172" s="34" t="s">
        <v>4</v>
      </c>
      <c r="K172" s="4">
        <v>1</v>
      </c>
      <c r="L172" s="4"/>
      <c r="M172" s="4"/>
      <c r="N172" s="30"/>
      <c r="O172" s="31"/>
    </row>
    <row r="173" spans="1:15" x14ac:dyDescent="0.25">
      <c r="A173" s="2" t="s">
        <v>1620</v>
      </c>
      <c r="B173" s="4">
        <v>64792</v>
      </c>
      <c r="C173" s="4">
        <v>64792</v>
      </c>
      <c r="D173" s="4">
        <v>432080</v>
      </c>
      <c r="E173" s="4">
        <v>172784</v>
      </c>
      <c r="F173" s="4">
        <v>259176</v>
      </c>
      <c r="G173" s="4">
        <v>120</v>
      </c>
      <c r="H173" s="3">
        <v>4.8657755833447213E-5</v>
      </c>
      <c r="I173" s="4">
        <v>1</v>
      </c>
      <c r="J173" s="34" t="s">
        <v>13</v>
      </c>
      <c r="K173" s="4">
        <v>1</v>
      </c>
      <c r="L173" s="4"/>
      <c r="M173" s="4"/>
      <c r="N173" s="30"/>
      <c r="O173" s="31"/>
    </row>
    <row r="174" spans="1:15" x14ac:dyDescent="0.25">
      <c r="A174" s="2" t="s">
        <v>1621</v>
      </c>
      <c r="B174" s="4">
        <v>32120</v>
      </c>
      <c r="C174" s="4">
        <v>5485</v>
      </c>
      <c r="D174" s="4">
        <v>416128</v>
      </c>
      <c r="E174" s="4">
        <v>62112</v>
      </c>
      <c r="F174" s="4">
        <v>43888</v>
      </c>
      <c r="G174" s="4">
        <v>310128</v>
      </c>
      <c r="H174" s="3">
        <v>4.6861355812490099E-5</v>
      </c>
      <c r="I174" s="4">
        <v>1</v>
      </c>
      <c r="J174" s="34" t="s">
        <v>4</v>
      </c>
      <c r="K174" s="4">
        <v>1</v>
      </c>
      <c r="L174" s="4"/>
      <c r="M174" s="4"/>
      <c r="N174" s="30"/>
      <c r="O174" s="31"/>
    </row>
    <row r="175" spans="1:15" x14ac:dyDescent="0.25">
      <c r="A175" s="2" t="s">
        <v>1358</v>
      </c>
      <c r="B175" s="4">
        <v>121476083</v>
      </c>
      <c r="C175" s="4">
        <v>110</v>
      </c>
      <c r="D175" s="4">
        <v>413640</v>
      </c>
      <c r="E175" s="4">
        <v>407400</v>
      </c>
      <c r="F175" s="4">
        <v>896</v>
      </c>
      <c r="G175" s="4">
        <v>5344</v>
      </c>
      <c r="H175" s="3">
        <v>4.6581175066994782E-5</v>
      </c>
      <c r="I175" s="4">
        <v>2</v>
      </c>
      <c r="J175" s="34" t="s">
        <v>4</v>
      </c>
      <c r="K175" s="4">
        <v>15</v>
      </c>
      <c r="L175" s="4"/>
      <c r="M175" s="4"/>
      <c r="N175" s="30"/>
      <c r="O175" s="31"/>
    </row>
    <row r="176" spans="1:15" x14ac:dyDescent="0.25">
      <c r="A176" s="2" t="s">
        <v>1419</v>
      </c>
      <c r="B176" s="4">
        <v>207158</v>
      </c>
      <c r="C176" s="4">
        <v>6691</v>
      </c>
      <c r="D176" s="4">
        <v>410472</v>
      </c>
      <c r="E176" s="4">
        <v>25920</v>
      </c>
      <c r="F176" s="4">
        <v>53536</v>
      </c>
      <c r="G176" s="4">
        <v>331016</v>
      </c>
      <c r="H176" s="3">
        <v>4.6224417590415538E-5</v>
      </c>
      <c r="I176" s="4">
        <v>1</v>
      </c>
      <c r="J176" s="34" t="s">
        <v>4</v>
      </c>
      <c r="K176" s="4">
        <v>1</v>
      </c>
      <c r="L176" s="4"/>
      <c r="M176" s="4"/>
      <c r="N176" s="30"/>
      <c r="O176" s="31"/>
    </row>
    <row r="177" spans="1:15" x14ac:dyDescent="0.25">
      <c r="A177" s="2" t="s">
        <v>1622</v>
      </c>
      <c r="B177" s="4">
        <v>13786617</v>
      </c>
      <c r="C177" s="4">
        <v>566</v>
      </c>
      <c r="D177" s="4">
        <v>393600</v>
      </c>
      <c r="E177" s="4">
        <v>367864</v>
      </c>
      <c r="F177" s="4">
        <v>4544</v>
      </c>
      <c r="G177" s="4">
        <v>21192</v>
      </c>
      <c r="H177" s="3">
        <v>4.4324413756815462E-5</v>
      </c>
      <c r="I177" s="4">
        <v>2</v>
      </c>
      <c r="J177" s="34" t="s">
        <v>4</v>
      </c>
      <c r="K177" s="4">
        <v>3</v>
      </c>
      <c r="L177" s="4"/>
      <c r="M177" s="4"/>
      <c r="N177" s="30"/>
      <c r="O177" s="31"/>
    </row>
    <row r="178" spans="1:15" x14ac:dyDescent="0.25">
      <c r="A178" s="2" t="s">
        <v>1441</v>
      </c>
      <c r="B178" s="4">
        <v>6958</v>
      </c>
      <c r="C178" s="4">
        <v>6394</v>
      </c>
      <c r="D178" s="4">
        <v>384344</v>
      </c>
      <c r="E178" s="4">
        <v>12992</v>
      </c>
      <c r="F178" s="4">
        <v>51168</v>
      </c>
      <c r="G178" s="4">
        <v>320184</v>
      </c>
      <c r="H178" s="3">
        <v>4.3282069311355392E-5</v>
      </c>
      <c r="I178" s="4">
        <v>1</v>
      </c>
      <c r="J178" s="34" t="s">
        <v>4</v>
      </c>
      <c r="K178" s="4">
        <v>1</v>
      </c>
      <c r="L178" s="4"/>
      <c r="M178" s="4"/>
      <c r="N178" s="30"/>
      <c r="O178" s="31"/>
    </row>
    <row r="179" spans="1:15" x14ac:dyDescent="0.25">
      <c r="A179" s="2" t="s">
        <v>1623</v>
      </c>
      <c r="B179" s="4">
        <v>259928</v>
      </c>
      <c r="C179" s="4">
        <v>3059</v>
      </c>
      <c r="D179" s="4">
        <v>370284</v>
      </c>
      <c r="E179" s="4">
        <v>267568</v>
      </c>
      <c r="F179" s="4">
        <v>24480</v>
      </c>
      <c r="G179" s="4">
        <v>78236</v>
      </c>
      <c r="H179" s="3">
        <v>4.1698732783355323E-5</v>
      </c>
      <c r="I179" s="4">
        <v>1</v>
      </c>
      <c r="J179" s="34" t="s">
        <v>4</v>
      </c>
      <c r="K179" s="4">
        <v>1</v>
      </c>
      <c r="L179" s="4"/>
      <c r="M179" s="4"/>
      <c r="N179" s="30"/>
      <c r="O179" s="31"/>
    </row>
    <row r="180" spans="1:15" x14ac:dyDescent="0.25">
      <c r="A180" s="2" t="s">
        <v>1624</v>
      </c>
      <c r="B180" s="4">
        <v>259928</v>
      </c>
      <c r="C180" s="4">
        <v>589</v>
      </c>
      <c r="D180" s="4">
        <v>367120</v>
      </c>
      <c r="E180" s="4">
        <v>324640</v>
      </c>
      <c r="F180" s="4">
        <v>4720</v>
      </c>
      <c r="G180" s="4">
        <v>37760</v>
      </c>
      <c r="H180" s="3">
        <v>4.1342425758135397E-5</v>
      </c>
      <c r="I180" s="4">
        <v>1</v>
      </c>
      <c r="J180" s="34" t="s">
        <v>4</v>
      </c>
      <c r="K180" s="4">
        <v>1</v>
      </c>
      <c r="L180" s="4"/>
      <c r="M180" s="4"/>
      <c r="N180" s="30"/>
      <c r="O180" s="31"/>
    </row>
    <row r="181" spans="1:15" x14ac:dyDescent="0.25">
      <c r="A181" s="2" t="s">
        <v>1625</v>
      </c>
      <c r="B181" s="4">
        <v>259928</v>
      </c>
      <c r="C181" s="4">
        <v>589</v>
      </c>
      <c r="D181" s="4">
        <v>367120</v>
      </c>
      <c r="E181" s="4">
        <v>324640</v>
      </c>
      <c r="F181" s="4">
        <v>4720</v>
      </c>
      <c r="G181" s="4">
        <v>37760</v>
      </c>
      <c r="H181" s="3">
        <v>4.1342425758135397E-5</v>
      </c>
      <c r="I181" s="4">
        <v>1</v>
      </c>
      <c r="J181" s="34" t="s">
        <v>4</v>
      </c>
      <c r="K181" s="4">
        <v>1</v>
      </c>
      <c r="L181" s="4"/>
      <c r="M181" s="4"/>
      <c r="N181" s="30"/>
      <c r="O181" s="31"/>
    </row>
    <row r="182" spans="1:15" x14ac:dyDescent="0.25">
      <c r="A182" s="2" t="s">
        <v>1626</v>
      </c>
      <c r="B182" s="4">
        <v>58897</v>
      </c>
      <c r="C182" s="4">
        <v>58897</v>
      </c>
      <c r="D182" s="4">
        <v>353512</v>
      </c>
      <c r="E182" s="4">
        <v>117800</v>
      </c>
      <c r="F182" s="4">
        <v>235592</v>
      </c>
      <c r="G182" s="4">
        <v>120</v>
      </c>
      <c r="H182" s="3">
        <v>3.9809990233738179E-5</v>
      </c>
      <c r="I182" s="4">
        <v>1</v>
      </c>
      <c r="J182" s="34" t="s">
        <v>13</v>
      </c>
      <c r="K182" s="4">
        <v>1</v>
      </c>
      <c r="L182" s="4"/>
      <c r="M182" s="4"/>
      <c r="N182" s="30"/>
      <c r="O182" s="31"/>
    </row>
    <row r="183" spans="1:15" x14ac:dyDescent="0.25">
      <c r="A183" s="2" t="s">
        <v>1627</v>
      </c>
      <c r="B183" s="4">
        <v>2069265</v>
      </c>
      <c r="C183" s="4">
        <v>1184</v>
      </c>
      <c r="D183" s="4">
        <v>340737</v>
      </c>
      <c r="E183" s="4">
        <v>299200</v>
      </c>
      <c r="F183" s="4">
        <v>9488</v>
      </c>
      <c r="G183" s="4">
        <v>32049</v>
      </c>
      <c r="H183" s="3">
        <v>3.8371361204918774E-5</v>
      </c>
      <c r="I183" s="4">
        <v>1</v>
      </c>
      <c r="J183" s="34" t="s">
        <v>4</v>
      </c>
      <c r="K183" s="4">
        <v>1</v>
      </c>
      <c r="L183" s="4"/>
      <c r="M183" s="4"/>
      <c r="N183" s="30"/>
      <c r="O183" s="31"/>
    </row>
    <row r="184" spans="1:15" x14ac:dyDescent="0.25">
      <c r="A184" s="2" t="s">
        <v>1628</v>
      </c>
      <c r="B184" s="4">
        <v>58897</v>
      </c>
      <c r="C184" s="4">
        <v>50134</v>
      </c>
      <c r="D184" s="4">
        <v>335952</v>
      </c>
      <c r="E184" s="4">
        <v>135288</v>
      </c>
      <c r="F184" s="4">
        <v>200544</v>
      </c>
      <c r="G184" s="4">
        <v>120</v>
      </c>
      <c r="H184" s="3">
        <v>3.7832508766335538E-5</v>
      </c>
      <c r="I184" s="4">
        <v>1</v>
      </c>
      <c r="J184" s="34" t="s">
        <v>13</v>
      </c>
      <c r="K184" s="4">
        <v>1</v>
      </c>
      <c r="L184" s="4"/>
      <c r="M184" s="4"/>
      <c r="N184" s="30"/>
      <c r="O184" s="31"/>
    </row>
    <row r="185" spans="1:15" x14ac:dyDescent="0.25">
      <c r="A185" s="2" t="s">
        <v>1629</v>
      </c>
      <c r="B185" s="4">
        <v>32120</v>
      </c>
      <c r="C185" s="4">
        <v>5314</v>
      </c>
      <c r="D185" s="4">
        <v>335559</v>
      </c>
      <c r="E185" s="4">
        <v>57616</v>
      </c>
      <c r="F185" s="4">
        <v>42528</v>
      </c>
      <c r="G185" s="4">
        <v>235415</v>
      </c>
      <c r="H185" s="3">
        <v>3.778825192028262E-5</v>
      </c>
      <c r="I185" s="4">
        <v>1</v>
      </c>
      <c r="J185" s="34" t="s">
        <v>4</v>
      </c>
      <c r="K185" s="4">
        <v>1</v>
      </c>
      <c r="L185" s="4"/>
      <c r="M185" s="4"/>
      <c r="N185" s="30"/>
      <c r="O185" s="31"/>
    </row>
    <row r="186" spans="1:15" x14ac:dyDescent="0.25">
      <c r="A186" s="2" t="s">
        <v>1630</v>
      </c>
      <c r="B186" s="4">
        <v>207158</v>
      </c>
      <c r="C186" s="4">
        <v>698</v>
      </c>
      <c r="D186" s="4">
        <v>318768</v>
      </c>
      <c r="E186" s="4">
        <v>254216</v>
      </c>
      <c r="F186" s="4">
        <v>5600</v>
      </c>
      <c r="G186" s="4">
        <v>58952</v>
      </c>
      <c r="H186" s="3">
        <v>3.5897369726708713E-5</v>
      </c>
      <c r="I186" s="4">
        <v>1</v>
      </c>
      <c r="J186" s="34" t="s">
        <v>4</v>
      </c>
      <c r="K186" s="4">
        <v>1</v>
      </c>
      <c r="L186" s="4"/>
      <c r="M186" s="4"/>
      <c r="N186" s="30"/>
      <c r="O186" s="31"/>
    </row>
    <row r="187" spans="1:15" x14ac:dyDescent="0.25">
      <c r="A187" s="2" t="s">
        <v>1369</v>
      </c>
      <c r="B187" s="4">
        <v>227965</v>
      </c>
      <c r="C187" s="4">
        <v>1529</v>
      </c>
      <c r="D187" s="4">
        <v>306392</v>
      </c>
      <c r="E187" s="4">
        <v>215144</v>
      </c>
      <c r="F187" s="4">
        <v>12240</v>
      </c>
      <c r="G187" s="4">
        <v>79008</v>
      </c>
      <c r="H187" s="3">
        <v>3.4503673220981205E-5</v>
      </c>
      <c r="I187" s="4">
        <v>1</v>
      </c>
      <c r="J187" s="34" t="s">
        <v>4</v>
      </c>
      <c r="K187" s="4">
        <v>1</v>
      </c>
      <c r="L187" s="4"/>
      <c r="M187" s="4"/>
      <c r="N187" s="30"/>
      <c r="O187" s="31"/>
    </row>
    <row r="188" spans="1:15" x14ac:dyDescent="0.25">
      <c r="A188" s="2" t="s">
        <v>1631</v>
      </c>
      <c r="B188" s="4">
        <v>3379</v>
      </c>
      <c r="C188" s="4">
        <v>3208</v>
      </c>
      <c r="D188" s="4">
        <v>293220</v>
      </c>
      <c r="E188" s="4">
        <v>5408</v>
      </c>
      <c r="F188" s="4">
        <v>25680</v>
      </c>
      <c r="G188" s="4">
        <v>262132</v>
      </c>
      <c r="H188" s="3">
        <v>3.3020336894749564E-5</v>
      </c>
      <c r="I188" s="4">
        <v>1</v>
      </c>
      <c r="J188" s="34" t="s">
        <v>4</v>
      </c>
      <c r="K188" s="4">
        <v>1</v>
      </c>
      <c r="L188" s="4"/>
      <c r="M188" s="4"/>
      <c r="N188" s="30"/>
      <c r="O188" s="31"/>
    </row>
    <row r="189" spans="1:15" x14ac:dyDescent="0.25">
      <c r="A189" s="2" t="s">
        <v>1632</v>
      </c>
      <c r="B189" s="4">
        <v>153621</v>
      </c>
      <c r="C189" s="4">
        <v>14882</v>
      </c>
      <c r="D189" s="4">
        <v>281600</v>
      </c>
      <c r="E189" s="4">
        <v>221944</v>
      </c>
      <c r="F189" s="4">
        <v>59536</v>
      </c>
      <c r="G189" s="4">
        <v>120</v>
      </c>
      <c r="H189" s="3">
        <v>3.1711775695933012E-5</v>
      </c>
      <c r="I189" s="4">
        <v>1</v>
      </c>
      <c r="J189" s="34" t="s">
        <v>13</v>
      </c>
      <c r="K189" s="4">
        <v>1</v>
      </c>
      <c r="L189" s="4"/>
      <c r="M189" s="4"/>
      <c r="N189" s="30"/>
      <c r="O189" s="31"/>
    </row>
    <row r="190" spans="1:15" x14ac:dyDescent="0.25">
      <c r="A190" s="2" t="s">
        <v>1633</v>
      </c>
      <c r="B190" s="4">
        <v>207158</v>
      </c>
      <c r="C190" s="4">
        <v>266</v>
      </c>
      <c r="D190" s="4">
        <v>249560</v>
      </c>
      <c r="E190" s="4">
        <v>236392</v>
      </c>
      <c r="F190" s="4">
        <v>2144</v>
      </c>
      <c r="G190" s="4">
        <v>11024</v>
      </c>
      <c r="H190" s="3">
        <v>2.8103660307801999E-5</v>
      </c>
      <c r="I190" s="4">
        <v>1</v>
      </c>
      <c r="J190" s="34" t="s">
        <v>4</v>
      </c>
      <c r="K190" s="4">
        <v>1</v>
      </c>
      <c r="L190" s="4"/>
      <c r="M190" s="4"/>
      <c r="N190" s="30"/>
      <c r="O190" s="31"/>
    </row>
    <row r="191" spans="1:15" x14ac:dyDescent="0.25">
      <c r="A191" s="2" t="s">
        <v>1634</v>
      </c>
      <c r="B191" s="4">
        <v>227965</v>
      </c>
      <c r="C191" s="4">
        <v>982</v>
      </c>
      <c r="D191" s="4">
        <v>245779</v>
      </c>
      <c r="E191" s="4">
        <v>208408</v>
      </c>
      <c r="F191" s="4">
        <v>7872</v>
      </c>
      <c r="G191" s="4">
        <v>29499</v>
      </c>
      <c r="H191" s="3">
        <v>2.7677871160407385E-5</v>
      </c>
      <c r="I191" s="4">
        <v>1</v>
      </c>
      <c r="J191" s="34" t="s">
        <v>4</v>
      </c>
      <c r="K191" s="4">
        <v>1</v>
      </c>
      <c r="L191" s="4"/>
      <c r="M191" s="4"/>
      <c r="N191" s="30"/>
      <c r="O191" s="31"/>
    </row>
    <row r="192" spans="1:15" x14ac:dyDescent="0.25">
      <c r="A192" s="2" t="s">
        <v>1635</v>
      </c>
      <c r="B192" s="4">
        <v>121476083</v>
      </c>
      <c r="C192" s="4">
        <v>8</v>
      </c>
      <c r="D192" s="4">
        <v>243176</v>
      </c>
      <c r="E192" s="4">
        <v>225832</v>
      </c>
      <c r="F192" s="4">
        <v>80</v>
      </c>
      <c r="G192" s="4">
        <v>17264</v>
      </c>
      <c r="H192" s="3">
        <v>2.7384739938331697E-5</v>
      </c>
      <c r="I192" s="4">
        <v>2</v>
      </c>
      <c r="J192" s="34" t="s">
        <v>4</v>
      </c>
      <c r="K192" s="4">
        <v>15</v>
      </c>
      <c r="L192" s="4"/>
      <c r="M192" s="4"/>
      <c r="N192" s="30"/>
      <c r="O192" s="31"/>
    </row>
    <row r="193" spans="1:15" x14ac:dyDescent="0.25">
      <c r="A193" s="2" t="s">
        <v>1636</v>
      </c>
      <c r="B193" s="4">
        <v>227965</v>
      </c>
      <c r="C193" s="4">
        <v>215</v>
      </c>
      <c r="D193" s="4">
        <v>240208</v>
      </c>
      <c r="E193" s="4">
        <v>227968</v>
      </c>
      <c r="F193" s="4">
        <v>1728</v>
      </c>
      <c r="G193" s="4">
        <v>10512</v>
      </c>
      <c r="H193" s="3">
        <v>2.7050505029718312E-5</v>
      </c>
      <c r="I193" s="4">
        <v>1</v>
      </c>
      <c r="J193" s="34" t="s">
        <v>4</v>
      </c>
      <c r="K193" s="4">
        <v>1</v>
      </c>
      <c r="L193" s="4"/>
      <c r="M193" s="4"/>
      <c r="N193" s="30"/>
      <c r="O193" s="31"/>
    </row>
    <row r="194" spans="1:15" x14ac:dyDescent="0.25">
      <c r="A194" s="2" t="s">
        <v>1637</v>
      </c>
      <c r="B194" s="4">
        <v>23393</v>
      </c>
      <c r="C194" s="4">
        <v>4338</v>
      </c>
      <c r="D194" s="4">
        <v>233347</v>
      </c>
      <c r="E194" s="4">
        <v>8680</v>
      </c>
      <c r="F194" s="4">
        <v>34720</v>
      </c>
      <c r="G194" s="4">
        <v>189947</v>
      </c>
      <c r="H194" s="3">
        <v>2.6277868335649433E-5</v>
      </c>
      <c r="I194" s="4">
        <v>1</v>
      </c>
      <c r="J194" s="34" t="s">
        <v>4</v>
      </c>
      <c r="K194" s="4">
        <v>1</v>
      </c>
      <c r="L194" s="4"/>
      <c r="M194" s="4"/>
      <c r="N194" s="30"/>
      <c r="O194" s="31"/>
    </row>
    <row r="195" spans="1:15" x14ac:dyDescent="0.25">
      <c r="A195" s="2" t="s">
        <v>1638</v>
      </c>
      <c r="B195" s="4">
        <v>207158</v>
      </c>
      <c r="C195" s="4">
        <v>239</v>
      </c>
      <c r="D195" s="4">
        <v>229482</v>
      </c>
      <c r="E195" s="4">
        <v>196208</v>
      </c>
      <c r="F195" s="4">
        <v>1920</v>
      </c>
      <c r="G195" s="4">
        <v>31354</v>
      </c>
      <c r="H195" s="3">
        <v>2.5842619709709161E-5</v>
      </c>
      <c r="I195" s="4">
        <v>1</v>
      </c>
      <c r="J195" s="34" t="s">
        <v>4</v>
      </c>
      <c r="K195" s="4">
        <v>1</v>
      </c>
      <c r="L195" s="4"/>
      <c r="M195" s="4"/>
      <c r="N195" s="30"/>
      <c r="O195" s="31"/>
    </row>
    <row r="196" spans="1:15" x14ac:dyDescent="0.25">
      <c r="A196" s="2" t="s">
        <v>1639</v>
      </c>
      <c r="B196" s="4">
        <v>62032131</v>
      </c>
      <c r="C196" s="4">
        <v>8</v>
      </c>
      <c r="D196" s="4">
        <v>220584</v>
      </c>
      <c r="E196" s="4">
        <v>203240</v>
      </c>
      <c r="F196" s="4">
        <v>80</v>
      </c>
      <c r="G196" s="4">
        <v>17264</v>
      </c>
      <c r="H196" s="3">
        <v>2.4840590660907981E-5</v>
      </c>
      <c r="I196" s="4">
        <v>2</v>
      </c>
      <c r="J196" s="34" t="s">
        <v>4</v>
      </c>
      <c r="K196" s="4">
        <v>8</v>
      </c>
      <c r="L196" s="4"/>
      <c r="M196" s="4"/>
      <c r="N196" s="30"/>
      <c r="O196" s="31"/>
    </row>
    <row r="197" spans="1:15" x14ac:dyDescent="0.25">
      <c r="A197" s="2" t="s">
        <v>1640</v>
      </c>
      <c r="B197" s="4">
        <v>60897</v>
      </c>
      <c r="C197" s="4">
        <v>3133</v>
      </c>
      <c r="D197" s="4">
        <v>219826</v>
      </c>
      <c r="E197" s="4">
        <v>40240</v>
      </c>
      <c r="F197" s="4">
        <v>25072</v>
      </c>
      <c r="G197" s="4">
        <v>154514</v>
      </c>
      <c r="H197" s="3">
        <v>2.4755230128317365E-5</v>
      </c>
      <c r="I197" s="4">
        <v>1</v>
      </c>
      <c r="J197" s="34" t="s">
        <v>4</v>
      </c>
      <c r="K197" s="4">
        <v>1</v>
      </c>
      <c r="L197" s="4"/>
      <c r="M197" s="4"/>
      <c r="N197" s="30"/>
      <c r="O197" s="31"/>
    </row>
    <row r="198" spans="1:15" x14ac:dyDescent="0.25">
      <c r="A198" s="2" t="s">
        <v>1383</v>
      </c>
      <c r="B198" s="4">
        <v>6408</v>
      </c>
      <c r="C198" s="4">
        <v>4240</v>
      </c>
      <c r="D198" s="4">
        <v>218248</v>
      </c>
      <c r="E198" s="4">
        <v>11088</v>
      </c>
      <c r="F198" s="4">
        <v>33936</v>
      </c>
      <c r="G198" s="4">
        <v>173224</v>
      </c>
      <c r="H198" s="3">
        <v>2.4577527067066717E-5</v>
      </c>
      <c r="I198" s="4">
        <v>1</v>
      </c>
      <c r="J198" s="34" t="s">
        <v>4</v>
      </c>
      <c r="K198" s="4">
        <v>1</v>
      </c>
      <c r="L198" s="4"/>
      <c r="M198" s="4"/>
      <c r="N198" s="30"/>
      <c r="O198" s="31"/>
    </row>
    <row r="199" spans="1:15" x14ac:dyDescent="0.25">
      <c r="A199" s="2" t="s">
        <v>1384</v>
      </c>
      <c r="B199" s="4">
        <v>6408</v>
      </c>
      <c r="C199" s="4">
        <v>4241</v>
      </c>
      <c r="D199" s="4">
        <v>218048</v>
      </c>
      <c r="E199" s="4">
        <v>11088</v>
      </c>
      <c r="F199" s="4">
        <v>33936</v>
      </c>
      <c r="G199" s="4">
        <v>173024</v>
      </c>
      <c r="H199" s="3">
        <v>2.4555004499100858E-5</v>
      </c>
      <c r="I199" s="4">
        <v>1</v>
      </c>
      <c r="J199" s="34" t="s">
        <v>4</v>
      </c>
      <c r="K199" s="4">
        <v>1</v>
      </c>
      <c r="L199" s="4"/>
      <c r="M199" s="4"/>
      <c r="N199" s="30"/>
      <c r="O199" s="31"/>
    </row>
    <row r="200" spans="1:15" x14ac:dyDescent="0.25">
      <c r="A200" s="2" t="s">
        <v>1641</v>
      </c>
      <c r="B200" s="4">
        <v>3475</v>
      </c>
      <c r="C200" s="4">
        <v>3285</v>
      </c>
      <c r="D200" s="4">
        <v>206565</v>
      </c>
      <c r="E200" s="4">
        <v>5568</v>
      </c>
      <c r="F200" s="4">
        <v>26288</v>
      </c>
      <c r="G200" s="4">
        <v>174709</v>
      </c>
      <c r="H200" s="3">
        <v>2.3261871259340918E-5</v>
      </c>
      <c r="I200" s="4">
        <v>1</v>
      </c>
      <c r="J200" s="34" t="s">
        <v>4</v>
      </c>
      <c r="K200" s="4">
        <v>1</v>
      </c>
      <c r="L200" s="4"/>
      <c r="M200" s="4"/>
      <c r="N200" s="30"/>
      <c r="O200" s="31"/>
    </row>
    <row r="201" spans="1:15" x14ac:dyDescent="0.25">
      <c r="A201" s="2" t="s">
        <v>1642</v>
      </c>
      <c r="B201" s="4">
        <v>60395388</v>
      </c>
      <c r="C201" s="4">
        <v>20</v>
      </c>
      <c r="D201" s="4">
        <v>201496</v>
      </c>
      <c r="E201" s="4">
        <v>183720</v>
      </c>
      <c r="F201" s="4">
        <v>176</v>
      </c>
      <c r="G201" s="4">
        <v>17600</v>
      </c>
      <c r="H201" s="3">
        <v>2.2691036774246158E-5</v>
      </c>
      <c r="I201" s="4">
        <v>2</v>
      </c>
      <c r="J201" s="34" t="s">
        <v>4</v>
      </c>
      <c r="K201" s="4">
        <v>8</v>
      </c>
      <c r="L201" s="4"/>
      <c r="M201" s="4"/>
      <c r="N201" s="30"/>
      <c r="O201" s="31"/>
    </row>
    <row r="202" spans="1:15" x14ac:dyDescent="0.25">
      <c r="A202" s="2" t="s">
        <v>1643</v>
      </c>
      <c r="B202" s="4">
        <v>2922</v>
      </c>
      <c r="C202" s="4">
        <v>2922</v>
      </c>
      <c r="D202" s="4">
        <v>197792</v>
      </c>
      <c r="E202" s="4">
        <v>4680</v>
      </c>
      <c r="F202" s="4">
        <v>23392</v>
      </c>
      <c r="G202" s="4">
        <v>169720</v>
      </c>
      <c r="H202" s="3">
        <v>2.2273918815518402E-5</v>
      </c>
      <c r="I202" s="4">
        <v>1</v>
      </c>
      <c r="J202" s="34" t="s">
        <v>4</v>
      </c>
      <c r="K202" s="4">
        <v>1</v>
      </c>
      <c r="L202" s="4"/>
      <c r="M202" s="4"/>
      <c r="N202" s="30"/>
      <c r="O202" s="31"/>
    </row>
    <row r="203" spans="1:15" x14ac:dyDescent="0.25">
      <c r="A203" s="2" t="s">
        <v>1644</v>
      </c>
      <c r="B203" s="4">
        <v>58897</v>
      </c>
      <c r="C203" s="4">
        <v>2962</v>
      </c>
      <c r="D203" s="4">
        <v>195496</v>
      </c>
      <c r="E203" s="4">
        <v>93968</v>
      </c>
      <c r="F203" s="4">
        <v>23712</v>
      </c>
      <c r="G203" s="4">
        <v>77816</v>
      </c>
      <c r="H203" s="3">
        <v>2.2015359735270311E-5</v>
      </c>
      <c r="I203" s="4">
        <v>1</v>
      </c>
      <c r="J203" s="34" t="s">
        <v>4</v>
      </c>
      <c r="K203" s="4">
        <v>1</v>
      </c>
      <c r="L203" s="4"/>
      <c r="M203" s="4"/>
      <c r="N203" s="30"/>
      <c r="O203" s="31"/>
    </row>
    <row r="204" spans="1:15" x14ac:dyDescent="0.25">
      <c r="A204" s="2" t="s">
        <v>1645</v>
      </c>
      <c r="B204" s="4">
        <v>3379</v>
      </c>
      <c r="C204" s="4">
        <v>3379</v>
      </c>
      <c r="D204" s="4">
        <v>193866</v>
      </c>
      <c r="E204" s="4">
        <v>5408</v>
      </c>
      <c r="F204" s="4">
        <v>27040</v>
      </c>
      <c r="G204" s="4">
        <v>161418</v>
      </c>
      <c r="H204" s="3">
        <v>2.1831800806348542E-5</v>
      </c>
      <c r="I204" s="4">
        <v>1</v>
      </c>
      <c r="J204" s="34" t="s">
        <v>4</v>
      </c>
      <c r="K204" s="4">
        <v>1</v>
      </c>
      <c r="L204" s="4"/>
      <c r="M204" s="4"/>
      <c r="N204" s="30"/>
      <c r="O204" s="31"/>
    </row>
    <row r="205" spans="1:15" x14ac:dyDescent="0.25">
      <c r="A205" s="2" t="s">
        <v>1646</v>
      </c>
      <c r="B205" s="4">
        <v>171766</v>
      </c>
      <c r="C205" s="4">
        <v>1912</v>
      </c>
      <c r="D205" s="4">
        <v>191306</v>
      </c>
      <c r="E205" s="4">
        <v>8552</v>
      </c>
      <c r="F205" s="4">
        <v>15312</v>
      </c>
      <c r="G205" s="4">
        <v>167442</v>
      </c>
      <c r="H205" s="3">
        <v>2.1543511936385512E-5</v>
      </c>
      <c r="I205" s="4">
        <v>1</v>
      </c>
      <c r="J205" s="34" t="s">
        <v>4</v>
      </c>
      <c r="K205" s="4">
        <v>1</v>
      </c>
      <c r="L205" s="4"/>
      <c r="M205" s="4"/>
      <c r="N205" s="30"/>
      <c r="O205" s="31"/>
    </row>
    <row r="206" spans="1:15" x14ac:dyDescent="0.25">
      <c r="A206" s="2" t="s">
        <v>1647</v>
      </c>
      <c r="B206" s="4">
        <v>153621</v>
      </c>
      <c r="C206" s="4">
        <v>400</v>
      </c>
      <c r="D206" s="4">
        <v>189200</v>
      </c>
      <c r="E206" s="4">
        <v>175568</v>
      </c>
      <c r="F206" s="4">
        <v>3216</v>
      </c>
      <c r="G206" s="4">
        <v>10416</v>
      </c>
      <c r="H206" s="3">
        <v>2.1306349295704993E-5</v>
      </c>
      <c r="I206" s="4">
        <v>1</v>
      </c>
      <c r="J206" s="34" t="s">
        <v>4</v>
      </c>
      <c r="K206" s="4">
        <v>1</v>
      </c>
      <c r="L206" s="4"/>
      <c r="M206" s="4"/>
      <c r="N206" s="30"/>
      <c r="O206" s="31"/>
    </row>
    <row r="207" spans="1:15" x14ac:dyDescent="0.25">
      <c r="A207" s="2" t="s">
        <v>1648</v>
      </c>
      <c r="B207" s="4">
        <v>64792</v>
      </c>
      <c r="C207" s="4">
        <v>13083</v>
      </c>
      <c r="D207" s="4">
        <v>182048</v>
      </c>
      <c r="E207" s="4">
        <v>129592</v>
      </c>
      <c r="F207" s="4">
        <v>52336</v>
      </c>
      <c r="G207" s="4">
        <v>120</v>
      </c>
      <c r="H207" s="3">
        <v>2.0500942265245786E-5</v>
      </c>
      <c r="I207" s="4">
        <v>1</v>
      </c>
      <c r="J207" s="34" t="s">
        <v>13</v>
      </c>
      <c r="K207" s="4">
        <v>1</v>
      </c>
      <c r="L207" s="4"/>
      <c r="M207" s="4"/>
      <c r="N207" s="30"/>
      <c r="O207" s="31"/>
    </row>
    <row r="208" spans="1:15" x14ac:dyDescent="0.25">
      <c r="A208" s="2" t="s">
        <v>1649</v>
      </c>
      <c r="B208" s="4">
        <v>3577295</v>
      </c>
      <c r="C208" s="4">
        <v>1230</v>
      </c>
      <c r="D208" s="4">
        <v>178513</v>
      </c>
      <c r="E208" s="4">
        <v>136576</v>
      </c>
      <c r="F208" s="4">
        <v>9856</v>
      </c>
      <c r="G208" s="4">
        <v>32081</v>
      </c>
      <c r="H208" s="3">
        <v>2.0102855876449182E-5</v>
      </c>
      <c r="I208" s="4">
        <v>1</v>
      </c>
      <c r="J208" s="34" t="s">
        <v>4</v>
      </c>
      <c r="K208" s="4">
        <v>1</v>
      </c>
      <c r="L208" s="4"/>
      <c r="M208" s="4"/>
      <c r="N208" s="30"/>
      <c r="O208" s="31"/>
    </row>
    <row r="209" spans="1:15" x14ac:dyDescent="0.25">
      <c r="A209" s="2" t="s">
        <v>1650</v>
      </c>
      <c r="B209" s="4">
        <v>29067</v>
      </c>
      <c r="C209" s="4">
        <v>29067</v>
      </c>
      <c r="D209" s="4">
        <v>174528</v>
      </c>
      <c r="E209" s="4">
        <v>58136</v>
      </c>
      <c r="F209" s="4">
        <v>116272</v>
      </c>
      <c r="G209" s="4">
        <v>120</v>
      </c>
      <c r="H209" s="3">
        <v>1.9654093709729391E-5</v>
      </c>
      <c r="I209" s="4">
        <v>1</v>
      </c>
      <c r="J209" s="34" t="s">
        <v>13</v>
      </c>
      <c r="K209" s="4">
        <v>1</v>
      </c>
      <c r="L209" s="4"/>
      <c r="M209" s="4"/>
      <c r="N209" s="30"/>
      <c r="O209" s="31"/>
    </row>
    <row r="210" spans="1:15" x14ac:dyDescent="0.25">
      <c r="A210" s="2" t="s">
        <v>1651</v>
      </c>
      <c r="B210" s="4">
        <v>29067</v>
      </c>
      <c r="C210" s="4">
        <v>29067</v>
      </c>
      <c r="D210" s="4">
        <v>174528</v>
      </c>
      <c r="E210" s="4">
        <v>58136</v>
      </c>
      <c r="F210" s="4">
        <v>116272</v>
      </c>
      <c r="G210" s="4">
        <v>120</v>
      </c>
      <c r="H210" s="3">
        <v>1.9654093709729391E-5</v>
      </c>
      <c r="I210" s="4">
        <v>1</v>
      </c>
      <c r="J210" s="34" t="s">
        <v>13</v>
      </c>
      <c r="K210" s="4">
        <v>1</v>
      </c>
      <c r="L210" s="4"/>
      <c r="M210" s="4"/>
      <c r="N210" s="30"/>
      <c r="O210" s="31"/>
    </row>
    <row r="211" spans="1:15" x14ac:dyDescent="0.25">
      <c r="A211" s="2" t="s">
        <v>1652</v>
      </c>
      <c r="B211" s="4">
        <v>60897</v>
      </c>
      <c r="C211" s="4">
        <v>2049</v>
      </c>
      <c r="D211" s="4">
        <v>172566</v>
      </c>
      <c r="E211" s="4">
        <v>40104</v>
      </c>
      <c r="F211" s="4">
        <v>16400</v>
      </c>
      <c r="G211" s="4">
        <v>116062</v>
      </c>
      <c r="H211" s="3">
        <v>1.943314731798429E-5</v>
      </c>
      <c r="I211" s="4">
        <v>1</v>
      </c>
      <c r="J211" s="34" t="s">
        <v>4</v>
      </c>
      <c r="K211" s="4">
        <v>1</v>
      </c>
      <c r="L211" s="4"/>
      <c r="M211" s="4"/>
      <c r="N211" s="30"/>
      <c r="O211" s="31"/>
    </row>
    <row r="212" spans="1:15" x14ac:dyDescent="0.25">
      <c r="A212" s="2" t="s">
        <v>1653</v>
      </c>
      <c r="B212" s="4">
        <v>160457</v>
      </c>
      <c r="C212" s="4">
        <v>1172</v>
      </c>
      <c r="D212" s="4">
        <v>171695</v>
      </c>
      <c r="E212" s="4">
        <v>131000</v>
      </c>
      <c r="F212" s="4">
        <v>9392</v>
      </c>
      <c r="G212" s="4">
        <v>31303</v>
      </c>
      <c r="H212" s="3">
        <v>1.9335061534492962E-5</v>
      </c>
      <c r="I212" s="4">
        <v>1</v>
      </c>
      <c r="J212" s="34" t="s">
        <v>4</v>
      </c>
      <c r="K212" s="4">
        <v>1</v>
      </c>
      <c r="L212" s="4"/>
      <c r="M212" s="4"/>
      <c r="N212" s="30"/>
      <c r="O212" s="31"/>
    </row>
    <row r="213" spans="1:15" x14ac:dyDescent="0.25">
      <c r="A213" s="2" t="s">
        <v>1654</v>
      </c>
      <c r="B213" s="4">
        <v>160457</v>
      </c>
      <c r="C213" s="4">
        <v>337</v>
      </c>
      <c r="D213" s="4">
        <v>168744</v>
      </c>
      <c r="E213" s="4">
        <v>146616</v>
      </c>
      <c r="F213" s="4">
        <v>2704</v>
      </c>
      <c r="G213" s="4">
        <v>19424</v>
      </c>
      <c r="H213" s="3">
        <v>1.9002741044156677E-5</v>
      </c>
      <c r="I213" s="4">
        <v>1</v>
      </c>
      <c r="J213" s="34" t="s">
        <v>4</v>
      </c>
      <c r="K213" s="4">
        <v>1</v>
      </c>
      <c r="L213" s="4"/>
      <c r="M213" s="4"/>
      <c r="N213" s="30"/>
      <c r="O213" s="31"/>
    </row>
    <row r="214" spans="1:15" x14ac:dyDescent="0.25">
      <c r="A214" s="2" t="s">
        <v>1655</v>
      </c>
      <c r="B214" s="4">
        <v>121476083</v>
      </c>
      <c r="C214" s="4">
        <v>58</v>
      </c>
      <c r="D214" s="4">
        <v>155380</v>
      </c>
      <c r="E214" s="4">
        <v>153320</v>
      </c>
      <c r="F214" s="4">
        <v>480</v>
      </c>
      <c r="G214" s="4">
        <v>1580</v>
      </c>
      <c r="H214" s="3">
        <v>1.749778305267781E-5</v>
      </c>
      <c r="I214" s="4">
        <v>2</v>
      </c>
      <c r="J214" s="34" t="s">
        <v>4</v>
      </c>
      <c r="K214" s="4">
        <v>15</v>
      </c>
      <c r="L214" s="4"/>
      <c r="M214" s="4"/>
      <c r="N214" s="30"/>
      <c r="O214" s="31"/>
    </row>
    <row r="215" spans="1:15" x14ac:dyDescent="0.25">
      <c r="A215" s="2" t="s">
        <v>1656</v>
      </c>
      <c r="B215" s="4">
        <v>58897</v>
      </c>
      <c r="C215" s="4">
        <v>2197</v>
      </c>
      <c r="D215" s="4">
        <v>154236</v>
      </c>
      <c r="E215" s="4">
        <v>93752</v>
      </c>
      <c r="F215" s="4">
        <v>17584</v>
      </c>
      <c r="G215" s="4">
        <v>42900</v>
      </c>
      <c r="H215" s="3">
        <v>1.7368953963913083E-5</v>
      </c>
      <c r="I215" s="4">
        <v>1</v>
      </c>
      <c r="J215" s="34" t="s">
        <v>4</v>
      </c>
      <c r="K215" s="4">
        <v>1</v>
      </c>
      <c r="L215" s="4"/>
      <c r="M215" s="4"/>
      <c r="N215" s="30"/>
      <c r="O215" s="31"/>
    </row>
    <row r="216" spans="1:15" x14ac:dyDescent="0.25">
      <c r="A216" s="2" t="s">
        <v>1657</v>
      </c>
      <c r="B216" s="4">
        <v>160457</v>
      </c>
      <c r="C216" s="4">
        <v>194</v>
      </c>
      <c r="D216" s="4">
        <v>147948</v>
      </c>
      <c r="E216" s="4">
        <v>123936</v>
      </c>
      <c r="F216" s="4">
        <v>1568</v>
      </c>
      <c r="G216" s="4">
        <v>22444</v>
      </c>
      <c r="H216" s="3">
        <v>1.6660844427066397E-5</v>
      </c>
      <c r="I216" s="4">
        <v>1</v>
      </c>
      <c r="J216" s="34" t="s">
        <v>4</v>
      </c>
      <c r="K216" s="4">
        <v>1</v>
      </c>
      <c r="L216" s="4"/>
      <c r="M216" s="4"/>
      <c r="N216" s="30"/>
      <c r="O216" s="31"/>
    </row>
    <row r="217" spans="1:15" x14ac:dyDescent="0.25">
      <c r="A217" s="2" t="s">
        <v>1658</v>
      </c>
      <c r="B217" s="4">
        <v>1723</v>
      </c>
      <c r="C217" s="4">
        <v>1714</v>
      </c>
      <c r="D217" s="4">
        <v>144218</v>
      </c>
      <c r="E217" s="4">
        <v>2760</v>
      </c>
      <c r="F217" s="4">
        <v>13728</v>
      </c>
      <c r="G217" s="4">
        <v>127730</v>
      </c>
      <c r="H217" s="3">
        <v>1.6240798534503079E-5</v>
      </c>
      <c r="I217" s="4">
        <v>1</v>
      </c>
      <c r="J217" s="34" t="s">
        <v>4</v>
      </c>
      <c r="K217" s="4">
        <v>1</v>
      </c>
      <c r="L217" s="4"/>
      <c r="M217" s="4"/>
      <c r="N217" s="30"/>
      <c r="O217" s="31"/>
    </row>
    <row r="218" spans="1:15" x14ac:dyDescent="0.25">
      <c r="A218" s="2" t="s">
        <v>1659</v>
      </c>
      <c r="B218" s="4">
        <v>3475</v>
      </c>
      <c r="C218" s="4">
        <v>3475</v>
      </c>
      <c r="D218" s="4">
        <v>138273</v>
      </c>
      <c r="E218" s="4">
        <v>5568</v>
      </c>
      <c r="F218" s="4">
        <v>27808</v>
      </c>
      <c r="G218" s="4">
        <v>104897</v>
      </c>
      <c r="H218" s="3">
        <v>1.5571315201717846E-5</v>
      </c>
      <c r="I218" s="4">
        <v>1</v>
      </c>
      <c r="J218" s="34" t="s">
        <v>4</v>
      </c>
      <c r="K218" s="4">
        <v>1</v>
      </c>
      <c r="L218" s="4"/>
      <c r="M218" s="4"/>
      <c r="N218" s="30"/>
      <c r="O218" s="31"/>
    </row>
    <row r="219" spans="1:15" x14ac:dyDescent="0.25">
      <c r="A219" s="2" t="s">
        <v>1660</v>
      </c>
      <c r="B219" s="4">
        <v>3475</v>
      </c>
      <c r="C219" s="4">
        <v>3472</v>
      </c>
      <c r="D219" s="4">
        <v>138225</v>
      </c>
      <c r="E219" s="4">
        <v>5568</v>
      </c>
      <c r="F219" s="4">
        <v>27792</v>
      </c>
      <c r="G219" s="4">
        <v>104865</v>
      </c>
      <c r="H219" s="3">
        <v>1.5565909785406039E-5</v>
      </c>
      <c r="I219" s="4">
        <v>1</v>
      </c>
      <c r="J219" s="34" t="s">
        <v>4</v>
      </c>
      <c r="K219" s="4">
        <v>1</v>
      </c>
      <c r="L219" s="4"/>
      <c r="M219" s="4"/>
      <c r="N219" s="30"/>
      <c r="O219" s="31"/>
    </row>
    <row r="220" spans="1:15" x14ac:dyDescent="0.25">
      <c r="A220" s="2" t="s">
        <v>1661</v>
      </c>
      <c r="B220" s="4">
        <v>32356</v>
      </c>
      <c r="C220" s="4">
        <v>1697</v>
      </c>
      <c r="D220" s="4">
        <v>138017</v>
      </c>
      <c r="E220" s="4">
        <v>44704</v>
      </c>
      <c r="F220" s="4">
        <v>13584</v>
      </c>
      <c r="G220" s="4">
        <v>79729</v>
      </c>
      <c r="H220" s="3">
        <v>1.5542486314721543E-5</v>
      </c>
      <c r="I220" s="4">
        <v>1</v>
      </c>
      <c r="J220" s="34" t="s">
        <v>4</v>
      </c>
      <c r="K220" s="4">
        <v>1</v>
      </c>
      <c r="L220" s="4"/>
      <c r="M220" s="4"/>
      <c r="N220" s="30"/>
      <c r="O220" s="31"/>
    </row>
    <row r="221" spans="1:15" x14ac:dyDescent="0.25">
      <c r="A221" s="2" t="s">
        <v>1662</v>
      </c>
      <c r="B221" s="4">
        <v>2922</v>
      </c>
      <c r="C221" s="4">
        <v>2922</v>
      </c>
      <c r="D221" s="4">
        <v>137825</v>
      </c>
      <c r="E221" s="4">
        <v>4680</v>
      </c>
      <c r="F221" s="4">
        <v>23392</v>
      </c>
      <c r="G221" s="4">
        <v>109753</v>
      </c>
      <c r="H221" s="3">
        <v>1.5520864649474317E-5</v>
      </c>
      <c r="I221" s="4">
        <v>1</v>
      </c>
      <c r="J221" s="34" t="s">
        <v>4</v>
      </c>
      <c r="K221" s="4">
        <v>1</v>
      </c>
      <c r="L221" s="4"/>
      <c r="M221" s="4"/>
      <c r="N221" s="30"/>
      <c r="O221" s="31"/>
    </row>
    <row r="222" spans="1:15" x14ac:dyDescent="0.25">
      <c r="A222" s="2" t="s">
        <v>1390</v>
      </c>
      <c r="B222" s="4">
        <v>32356</v>
      </c>
      <c r="C222" s="4">
        <v>1315</v>
      </c>
      <c r="D222" s="4">
        <v>134744</v>
      </c>
      <c r="E222" s="4">
        <v>47552</v>
      </c>
      <c r="F222" s="4">
        <v>10528</v>
      </c>
      <c r="G222" s="4">
        <v>76664</v>
      </c>
      <c r="H222" s="3">
        <v>1.517390448996022E-5</v>
      </c>
      <c r="I222" s="4">
        <v>1</v>
      </c>
      <c r="J222" s="34" t="s">
        <v>4</v>
      </c>
      <c r="K222" s="4">
        <v>1</v>
      </c>
      <c r="L222" s="4"/>
      <c r="M222" s="4"/>
      <c r="N222" s="30"/>
      <c r="O222" s="31"/>
    </row>
    <row r="223" spans="1:15" x14ac:dyDescent="0.25">
      <c r="A223" s="2" t="s">
        <v>1412</v>
      </c>
      <c r="B223" s="4">
        <v>19644</v>
      </c>
      <c r="C223" s="4">
        <v>2160</v>
      </c>
      <c r="D223" s="4">
        <v>128616</v>
      </c>
      <c r="E223" s="4">
        <v>23776</v>
      </c>
      <c r="F223" s="4">
        <v>17296</v>
      </c>
      <c r="G223" s="4">
        <v>87544</v>
      </c>
      <c r="H223" s="3">
        <v>1.4483813007486222E-5</v>
      </c>
      <c r="I223" s="4">
        <v>1</v>
      </c>
      <c r="J223" s="34" t="s">
        <v>4</v>
      </c>
      <c r="K223" s="4">
        <v>1</v>
      </c>
      <c r="L223" s="4"/>
      <c r="M223" s="4"/>
      <c r="N223" s="30"/>
      <c r="O223" s="31"/>
    </row>
    <row r="224" spans="1:15" x14ac:dyDescent="0.25">
      <c r="A224" s="2" t="s">
        <v>1663</v>
      </c>
      <c r="B224" s="4">
        <v>1331646</v>
      </c>
      <c r="C224" s="4">
        <v>191</v>
      </c>
      <c r="D224" s="4">
        <v>123082</v>
      </c>
      <c r="E224" s="4">
        <v>93848</v>
      </c>
      <c r="F224" s="4">
        <v>1536</v>
      </c>
      <c r="G224" s="4">
        <v>27698</v>
      </c>
      <c r="H224" s="3">
        <v>1.3860613551870835E-5</v>
      </c>
      <c r="I224" s="4">
        <v>1</v>
      </c>
      <c r="J224" s="34" t="s">
        <v>4</v>
      </c>
      <c r="K224" s="4">
        <v>1</v>
      </c>
      <c r="L224" s="4"/>
      <c r="M224" s="4"/>
      <c r="N224" s="30"/>
      <c r="O224" s="31"/>
    </row>
    <row r="225" spans="1:15" x14ac:dyDescent="0.25">
      <c r="A225" s="2" t="s">
        <v>1664</v>
      </c>
      <c r="B225" s="4">
        <v>54266</v>
      </c>
      <c r="C225" s="4">
        <v>811</v>
      </c>
      <c r="D225" s="4">
        <v>120056</v>
      </c>
      <c r="E225" s="4">
        <v>72360</v>
      </c>
      <c r="F225" s="4">
        <v>6496</v>
      </c>
      <c r="G225" s="4">
        <v>41200</v>
      </c>
      <c r="H225" s="3">
        <v>1.3519847098547349E-5</v>
      </c>
      <c r="I225" s="4">
        <v>1</v>
      </c>
      <c r="J225" s="34" t="s">
        <v>4</v>
      </c>
      <c r="K225" s="4">
        <v>1</v>
      </c>
      <c r="L225" s="4"/>
      <c r="M225" s="4"/>
      <c r="N225" s="30"/>
      <c r="O225" s="31"/>
    </row>
    <row r="226" spans="1:15" x14ac:dyDescent="0.25">
      <c r="A226" s="2" t="s">
        <v>1665</v>
      </c>
      <c r="B226" s="4">
        <v>207158</v>
      </c>
      <c r="C226" s="4">
        <v>148</v>
      </c>
      <c r="D226" s="4">
        <v>117612</v>
      </c>
      <c r="E226" s="4">
        <v>111400</v>
      </c>
      <c r="F226" s="4">
        <v>1200</v>
      </c>
      <c r="G226" s="4">
        <v>5012</v>
      </c>
      <c r="H226" s="3">
        <v>1.3244621318004521E-5</v>
      </c>
      <c r="I226" s="4">
        <v>1</v>
      </c>
      <c r="J226" s="34" t="s">
        <v>4</v>
      </c>
      <c r="K226" s="4">
        <v>1</v>
      </c>
      <c r="L226" s="4"/>
      <c r="M226" s="4"/>
      <c r="N226" s="30"/>
      <c r="O226" s="31"/>
    </row>
    <row r="227" spans="1:15" x14ac:dyDescent="0.25">
      <c r="A227" s="2" t="s">
        <v>1666</v>
      </c>
      <c r="B227" s="4">
        <v>1331646</v>
      </c>
      <c r="C227" s="4">
        <v>162</v>
      </c>
      <c r="D227" s="4">
        <v>116736</v>
      </c>
      <c r="E227" s="4">
        <v>93848</v>
      </c>
      <c r="F227" s="4">
        <v>1312</v>
      </c>
      <c r="G227" s="4">
        <v>21576</v>
      </c>
      <c r="H227" s="3">
        <v>1.3145972470314049E-5</v>
      </c>
      <c r="I227" s="4">
        <v>1</v>
      </c>
      <c r="J227" s="34" t="s">
        <v>4</v>
      </c>
      <c r="K227" s="4">
        <v>1</v>
      </c>
      <c r="L227" s="4"/>
      <c r="M227" s="4"/>
      <c r="N227" s="30"/>
      <c r="O227" s="31"/>
    </row>
    <row r="228" spans="1:15" x14ac:dyDescent="0.25">
      <c r="A228" s="2" t="s">
        <v>1667</v>
      </c>
      <c r="B228" s="4">
        <v>1881</v>
      </c>
      <c r="C228" s="4">
        <v>1876</v>
      </c>
      <c r="D228" s="4">
        <v>113225</v>
      </c>
      <c r="E228" s="4">
        <v>3016</v>
      </c>
      <c r="F228" s="4">
        <v>15024</v>
      </c>
      <c r="G228" s="4">
        <v>95185</v>
      </c>
      <c r="H228" s="3">
        <v>1.275058878967335E-5</v>
      </c>
      <c r="I228" s="4">
        <v>1</v>
      </c>
      <c r="J228" s="34" t="s">
        <v>4</v>
      </c>
      <c r="K228" s="4">
        <v>1</v>
      </c>
      <c r="L228" s="4"/>
      <c r="M228" s="4"/>
      <c r="N228" s="30"/>
      <c r="O228" s="31"/>
    </row>
    <row r="229" spans="1:15" x14ac:dyDescent="0.25">
      <c r="A229" s="2" t="s">
        <v>1668</v>
      </c>
      <c r="B229" s="4">
        <v>32120</v>
      </c>
      <c r="C229" s="4">
        <v>1532</v>
      </c>
      <c r="D229" s="4">
        <v>102424</v>
      </c>
      <c r="E229" s="4">
        <v>50720</v>
      </c>
      <c r="F229" s="4">
        <v>12272</v>
      </c>
      <c r="G229" s="4">
        <v>39432</v>
      </c>
      <c r="H229" s="3">
        <v>1.1534257506676999E-5</v>
      </c>
      <c r="I229" s="4">
        <v>1</v>
      </c>
      <c r="J229" s="34" t="s">
        <v>4</v>
      </c>
      <c r="K229" s="4">
        <v>1</v>
      </c>
      <c r="L229" s="4"/>
      <c r="M229" s="4"/>
      <c r="N229" s="30"/>
      <c r="O229" s="31"/>
    </row>
    <row r="230" spans="1:15" x14ac:dyDescent="0.25">
      <c r="A230" s="2" t="s">
        <v>1669</v>
      </c>
      <c r="B230" s="4">
        <v>1724</v>
      </c>
      <c r="C230" s="4">
        <v>1698</v>
      </c>
      <c r="D230" s="4">
        <v>101499</v>
      </c>
      <c r="E230" s="4">
        <v>2760</v>
      </c>
      <c r="F230" s="4">
        <v>13600</v>
      </c>
      <c r="G230" s="4">
        <v>85139</v>
      </c>
      <c r="H230" s="3">
        <v>1.1430090629834889E-5</v>
      </c>
      <c r="I230" s="4">
        <v>1</v>
      </c>
      <c r="J230" s="34" t="s">
        <v>4</v>
      </c>
      <c r="K230" s="4">
        <v>1</v>
      </c>
      <c r="L230" s="4"/>
      <c r="M230" s="4"/>
      <c r="N230" s="30"/>
      <c r="O230" s="31"/>
    </row>
    <row r="231" spans="1:15" x14ac:dyDescent="0.25">
      <c r="A231" s="2" t="s">
        <v>1670</v>
      </c>
      <c r="B231" s="4">
        <v>1480</v>
      </c>
      <c r="C231" s="4">
        <v>1462</v>
      </c>
      <c r="D231" s="4">
        <v>100968</v>
      </c>
      <c r="E231" s="4">
        <v>2376</v>
      </c>
      <c r="F231" s="4">
        <v>11712</v>
      </c>
      <c r="G231" s="4">
        <v>86880</v>
      </c>
      <c r="H231" s="3">
        <v>1.1370293211885527E-5</v>
      </c>
      <c r="I231" s="4">
        <v>1</v>
      </c>
      <c r="J231" s="34" t="s">
        <v>4</v>
      </c>
      <c r="K231" s="4">
        <v>1</v>
      </c>
      <c r="L231" s="4"/>
      <c r="M231" s="4"/>
      <c r="N231" s="30"/>
      <c r="O231" s="31"/>
    </row>
    <row r="232" spans="1:15" x14ac:dyDescent="0.25">
      <c r="A232" s="2" t="s">
        <v>1671</v>
      </c>
      <c r="B232" s="4">
        <v>1723</v>
      </c>
      <c r="C232" s="4">
        <v>1723</v>
      </c>
      <c r="D232" s="4">
        <v>98506</v>
      </c>
      <c r="E232" s="4">
        <v>2760</v>
      </c>
      <c r="F232" s="4">
        <v>13792</v>
      </c>
      <c r="G232" s="4">
        <v>81954</v>
      </c>
      <c r="H232" s="3">
        <v>1.1093040400225771E-5</v>
      </c>
      <c r="I232" s="4">
        <v>1</v>
      </c>
      <c r="J232" s="34" t="s">
        <v>4</v>
      </c>
      <c r="K232" s="4">
        <v>1</v>
      </c>
      <c r="L232" s="4"/>
      <c r="M232" s="4"/>
      <c r="N232" s="30"/>
      <c r="O232" s="31"/>
    </row>
    <row r="233" spans="1:15" x14ac:dyDescent="0.25">
      <c r="A233" s="2" t="s">
        <v>1672</v>
      </c>
      <c r="B233" s="4">
        <v>207158</v>
      </c>
      <c r="C233" s="4">
        <v>37</v>
      </c>
      <c r="D233" s="4">
        <v>92912</v>
      </c>
      <c r="E233" s="4">
        <v>74432</v>
      </c>
      <c r="F233" s="4">
        <v>304</v>
      </c>
      <c r="G233" s="4">
        <v>18176</v>
      </c>
      <c r="H233" s="3">
        <v>1.0463084174220624E-5</v>
      </c>
      <c r="I233" s="4">
        <v>1</v>
      </c>
      <c r="J233" s="34" t="s">
        <v>4</v>
      </c>
      <c r="K233" s="4">
        <v>1</v>
      </c>
      <c r="L233" s="4"/>
      <c r="M233" s="4"/>
      <c r="N233" s="30"/>
      <c r="O233" s="31"/>
    </row>
    <row r="234" spans="1:15" x14ac:dyDescent="0.25">
      <c r="A234" s="2" t="s">
        <v>1673</v>
      </c>
      <c r="B234" s="4">
        <v>75508</v>
      </c>
      <c r="C234" s="4">
        <v>219</v>
      </c>
      <c r="D234" s="4">
        <v>92080</v>
      </c>
      <c r="E234" s="4">
        <v>60152</v>
      </c>
      <c r="F234" s="4">
        <v>1760</v>
      </c>
      <c r="G234" s="4">
        <v>30168</v>
      </c>
      <c r="H234" s="3">
        <v>1.0369390291482642E-5</v>
      </c>
      <c r="I234" s="4">
        <v>1</v>
      </c>
      <c r="J234" s="34" t="s">
        <v>4</v>
      </c>
      <c r="K234" s="4">
        <v>1</v>
      </c>
      <c r="L234" s="4"/>
      <c r="M234" s="4"/>
      <c r="N234" s="30"/>
      <c r="O234" s="31"/>
    </row>
    <row r="235" spans="1:15" x14ac:dyDescent="0.25">
      <c r="A235" s="2" t="s">
        <v>1674</v>
      </c>
      <c r="B235" s="4">
        <v>54266</v>
      </c>
      <c r="C235" s="4">
        <v>728</v>
      </c>
      <c r="D235" s="4">
        <v>90307</v>
      </c>
      <c r="E235" s="4">
        <v>55728</v>
      </c>
      <c r="F235" s="4">
        <v>5840</v>
      </c>
      <c r="G235" s="4">
        <v>28739</v>
      </c>
      <c r="H235" s="3">
        <v>1.0169727726465279E-5</v>
      </c>
      <c r="I235" s="4">
        <v>1</v>
      </c>
      <c r="J235" s="34" t="s">
        <v>4</v>
      </c>
      <c r="K235" s="4">
        <v>1</v>
      </c>
      <c r="L235" s="4"/>
      <c r="M235" s="4"/>
      <c r="N235" s="30"/>
      <c r="O235" s="31"/>
    </row>
    <row r="236" spans="1:15" x14ac:dyDescent="0.25">
      <c r="A236" s="2" t="s">
        <v>1675</v>
      </c>
      <c r="B236" s="4">
        <v>153621</v>
      </c>
      <c r="C236" s="4">
        <v>729</v>
      </c>
      <c r="D236" s="4">
        <v>87091</v>
      </c>
      <c r="E236" s="4">
        <v>52504</v>
      </c>
      <c r="F236" s="4">
        <v>5840</v>
      </c>
      <c r="G236" s="4">
        <v>28747</v>
      </c>
      <c r="H236" s="3">
        <v>9.8075648335742262E-6</v>
      </c>
      <c r="I236" s="4">
        <v>1</v>
      </c>
      <c r="J236" s="34" t="s">
        <v>4</v>
      </c>
      <c r="K236" s="4">
        <v>1</v>
      </c>
      <c r="L236" s="4"/>
      <c r="M236" s="4"/>
      <c r="N236" s="30"/>
      <c r="O236" s="31"/>
    </row>
    <row r="237" spans="1:15" x14ac:dyDescent="0.25">
      <c r="A237" s="2" t="s">
        <v>1676</v>
      </c>
      <c r="B237" s="4">
        <v>14488</v>
      </c>
      <c r="C237" s="4">
        <v>14488</v>
      </c>
      <c r="D237" s="4">
        <v>87064</v>
      </c>
      <c r="E237" s="4">
        <v>28984</v>
      </c>
      <c r="F237" s="4">
        <v>57960</v>
      </c>
      <c r="G237" s="4">
        <v>120</v>
      </c>
      <c r="H237" s="3">
        <v>9.8045242868988342E-6</v>
      </c>
      <c r="I237" s="4">
        <v>1</v>
      </c>
      <c r="J237" s="34" t="s">
        <v>13</v>
      </c>
      <c r="K237" s="4">
        <v>1</v>
      </c>
      <c r="L237" s="4"/>
      <c r="M237" s="4"/>
      <c r="N237" s="30"/>
      <c r="O237" s="31"/>
    </row>
    <row r="238" spans="1:15" x14ac:dyDescent="0.25">
      <c r="A238" s="2" t="s">
        <v>1677</v>
      </c>
      <c r="B238" s="4">
        <v>1169</v>
      </c>
      <c r="C238" s="4">
        <v>1169</v>
      </c>
      <c r="D238" s="4">
        <v>87040</v>
      </c>
      <c r="E238" s="4">
        <v>1872</v>
      </c>
      <c r="F238" s="4">
        <v>9360</v>
      </c>
      <c r="G238" s="4">
        <v>75808</v>
      </c>
      <c r="H238" s="3">
        <v>9.8018215787429309E-6</v>
      </c>
      <c r="I238" s="4">
        <v>1</v>
      </c>
      <c r="J238" s="34" t="s">
        <v>4</v>
      </c>
      <c r="K238" s="4">
        <v>1</v>
      </c>
      <c r="L238" s="4"/>
      <c r="M238" s="4"/>
      <c r="N238" s="30"/>
      <c r="O238" s="31"/>
    </row>
    <row r="239" spans="1:15" x14ac:dyDescent="0.25">
      <c r="A239" s="2" t="s">
        <v>1678</v>
      </c>
      <c r="B239" s="4">
        <v>36118</v>
      </c>
      <c r="C239" s="4">
        <v>3944</v>
      </c>
      <c r="D239" s="4">
        <v>83968</v>
      </c>
      <c r="E239" s="4">
        <v>68064</v>
      </c>
      <c r="F239" s="4">
        <v>15784</v>
      </c>
      <c r="G239" s="4">
        <v>120</v>
      </c>
      <c r="H239" s="3">
        <v>9.4558749347872979E-6</v>
      </c>
      <c r="I239" s="4">
        <v>1</v>
      </c>
      <c r="J239" s="34" t="s">
        <v>13</v>
      </c>
      <c r="K239" s="4">
        <v>1</v>
      </c>
      <c r="L239" s="4"/>
      <c r="M239" s="4"/>
      <c r="N239" s="30"/>
      <c r="O239" s="31"/>
    </row>
    <row r="240" spans="1:15" x14ac:dyDescent="0.25">
      <c r="A240" s="2" t="s">
        <v>1395</v>
      </c>
      <c r="B240" s="4">
        <v>32356</v>
      </c>
      <c r="C240" s="4">
        <v>710</v>
      </c>
      <c r="D240" s="4">
        <v>83864</v>
      </c>
      <c r="E240" s="4">
        <v>39096</v>
      </c>
      <c r="F240" s="4">
        <v>5696</v>
      </c>
      <c r="G240" s="4">
        <v>39072</v>
      </c>
      <c r="H240" s="3">
        <v>9.4441631994450499E-6</v>
      </c>
      <c r="I240" s="4">
        <v>1</v>
      </c>
      <c r="J240" s="34" t="s">
        <v>4</v>
      </c>
      <c r="K240" s="4">
        <v>1</v>
      </c>
      <c r="L240" s="4"/>
      <c r="M240" s="4"/>
      <c r="N240" s="30"/>
      <c r="O240" s="31"/>
    </row>
    <row r="241" spans="1:15" x14ac:dyDescent="0.25">
      <c r="A241" s="2" t="s">
        <v>1435</v>
      </c>
      <c r="B241" s="4">
        <v>64792</v>
      </c>
      <c r="C241" s="4">
        <v>5971</v>
      </c>
      <c r="D241" s="4">
        <v>83352</v>
      </c>
      <c r="E241" s="4">
        <v>59344</v>
      </c>
      <c r="F241" s="4">
        <v>23888</v>
      </c>
      <c r="G241" s="4">
        <v>120</v>
      </c>
      <c r="H241" s="3">
        <v>9.3865054254524447E-6</v>
      </c>
      <c r="I241" s="4">
        <v>1</v>
      </c>
      <c r="J241" s="34" t="s">
        <v>13</v>
      </c>
      <c r="K241" s="4">
        <v>1</v>
      </c>
      <c r="L241" s="4"/>
      <c r="M241" s="4"/>
      <c r="N241" s="30"/>
      <c r="O241" s="31"/>
    </row>
    <row r="242" spans="1:15" x14ac:dyDescent="0.25">
      <c r="A242" s="2" t="s">
        <v>1679</v>
      </c>
      <c r="B242" s="4">
        <v>32356</v>
      </c>
      <c r="C242" s="4">
        <v>964</v>
      </c>
      <c r="D242" s="4">
        <v>81721</v>
      </c>
      <c r="E242" s="4">
        <v>29112</v>
      </c>
      <c r="F242" s="4">
        <v>7728</v>
      </c>
      <c r="G242" s="4">
        <v>44881</v>
      </c>
      <c r="H242" s="3">
        <v>9.2028338836908439E-6</v>
      </c>
      <c r="I242" s="4">
        <v>1</v>
      </c>
      <c r="J242" s="34" t="s">
        <v>4</v>
      </c>
      <c r="K242" s="4">
        <v>1</v>
      </c>
      <c r="L242" s="4"/>
      <c r="M242" s="4"/>
      <c r="N242" s="30"/>
      <c r="O242" s="31"/>
    </row>
    <row r="243" spans="1:15" x14ac:dyDescent="0.25">
      <c r="A243" s="2" t="s">
        <v>1680</v>
      </c>
      <c r="B243" s="4">
        <v>29067</v>
      </c>
      <c r="C243" s="4">
        <v>1584</v>
      </c>
      <c r="D243" s="4">
        <v>80888</v>
      </c>
      <c r="E243" s="4">
        <v>28768</v>
      </c>
      <c r="F243" s="4">
        <v>12688</v>
      </c>
      <c r="G243" s="4">
        <v>39432</v>
      </c>
      <c r="H243" s="3">
        <v>9.10902738811303E-6</v>
      </c>
      <c r="I243" s="4">
        <v>1</v>
      </c>
      <c r="J243" s="34" t="s">
        <v>4</v>
      </c>
      <c r="K243" s="4">
        <v>1</v>
      </c>
      <c r="L243" s="4"/>
      <c r="M243" s="4"/>
      <c r="N243" s="30"/>
      <c r="O243" s="31"/>
    </row>
    <row r="244" spans="1:15" x14ac:dyDescent="0.25">
      <c r="A244" s="2" t="s">
        <v>1681</v>
      </c>
      <c r="B244" s="4">
        <v>748827</v>
      </c>
      <c r="C244" s="4">
        <v>161</v>
      </c>
      <c r="D244" s="4">
        <v>79920</v>
      </c>
      <c r="E244" s="4">
        <v>52496</v>
      </c>
      <c r="F244" s="4">
        <v>1296</v>
      </c>
      <c r="G244" s="4">
        <v>26128</v>
      </c>
      <c r="H244" s="3">
        <v>9.000018159158261E-6</v>
      </c>
      <c r="I244" s="4">
        <v>1</v>
      </c>
      <c r="J244" s="34" t="s">
        <v>4</v>
      </c>
      <c r="K244" s="4">
        <v>1</v>
      </c>
      <c r="L244" s="4"/>
      <c r="M244" s="4"/>
      <c r="N244" s="30"/>
      <c r="O244" s="31"/>
    </row>
    <row r="245" spans="1:15" x14ac:dyDescent="0.25">
      <c r="A245" s="2" t="s">
        <v>1682</v>
      </c>
      <c r="B245" s="4">
        <v>13286</v>
      </c>
      <c r="C245" s="4">
        <v>13286</v>
      </c>
      <c r="D245" s="4">
        <v>79848</v>
      </c>
      <c r="E245" s="4">
        <v>26576</v>
      </c>
      <c r="F245" s="4">
        <v>53152</v>
      </c>
      <c r="G245" s="4">
        <v>120</v>
      </c>
      <c r="H245" s="3">
        <v>8.9919100346905513E-6</v>
      </c>
      <c r="I245" s="4">
        <v>1</v>
      </c>
      <c r="J245" s="34" t="s">
        <v>13</v>
      </c>
      <c r="K245" s="4">
        <v>1</v>
      </c>
      <c r="L245" s="4"/>
      <c r="M245" s="4"/>
      <c r="N245" s="30"/>
      <c r="O245" s="31"/>
    </row>
    <row r="246" spans="1:15" x14ac:dyDescent="0.25">
      <c r="A246" s="2" t="s">
        <v>1683</v>
      </c>
      <c r="B246" s="4">
        <v>54266</v>
      </c>
      <c r="C246" s="4">
        <v>614</v>
      </c>
      <c r="D246" s="4">
        <v>79800</v>
      </c>
      <c r="E246" s="4">
        <v>55688</v>
      </c>
      <c r="F246" s="4">
        <v>4928</v>
      </c>
      <c r="G246" s="4">
        <v>19184</v>
      </c>
      <c r="H246" s="3">
        <v>8.9865046183787447E-6</v>
      </c>
      <c r="I246" s="4">
        <v>1</v>
      </c>
      <c r="J246" s="34" t="s">
        <v>4</v>
      </c>
      <c r="K246" s="4">
        <v>1</v>
      </c>
      <c r="L246" s="4"/>
      <c r="M246" s="4"/>
      <c r="N246" s="30"/>
      <c r="O246" s="31"/>
    </row>
    <row r="247" spans="1:15" x14ac:dyDescent="0.25">
      <c r="A247" s="2" t="s">
        <v>1684</v>
      </c>
      <c r="B247" s="4">
        <v>1331646</v>
      </c>
      <c r="C247" s="4">
        <v>24</v>
      </c>
      <c r="D247" s="4">
        <v>79514</v>
      </c>
      <c r="E247" s="4">
        <v>61672</v>
      </c>
      <c r="F247" s="4">
        <v>208</v>
      </c>
      <c r="G247" s="4">
        <v>17634</v>
      </c>
      <c r="H247" s="3">
        <v>8.9542973461875613E-6</v>
      </c>
      <c r="I247" s="4">
        <v>1</v>
      </c>
      <c r="J247" s="34" t="s">
        <v>4</v>
      </c>
      <c r="K247" s="4">
        <v>1</v>
      </c>
      <c r="L247" s="4"/>
      <c r="M247" s="4"/>
      <c r="N247" s="30"/>
      <c r="O247" s="31"/>
    </row>
    <row r="248" spans="1:15" x14ac:dyDescent="0.25">
      <c r="A248" s="2" t="s">
        <v>1685</v>
      </c>
      <c r="B248" s="4">
        <v>1331646</v>
      </c>
      <c r="C248" s="4">
        <v>18</v>
      </c>
      <c r="D248" s="4">
        <v>79330</v>
      </c>
      <c r="E248" s="4">
        <v>61672</v>
      </c>
      <c r="F248" s="4">
        <v>160</v>
      </c>
      <c r="G248" s="4">
        <v>17498</v>
      </c>
      <c r="H248" s="3">
        <v>8.9335765836589702E-6</v>
      </c>
      <c r="I248" s="4">
        <v>1</v>
      </c>
      <c r="J248" s="34" t="s">
        <v>4</v>
      </c>
      <c r="K248" s="4">
        <v>1</v>
      </c>
      <c r="L248" s="4"/>
      <c r="M248" s="4"/>
      <c r="N248" s="30"/>
      <c r="O248" s="31"/>
    </row>
    <row r="249" spans="1:15" x14ac:dyDescent="0.25">
      <c r="A249" s="2" t="s">
        <v>1686</v>
      </c>
      <c r="B249" s="4">
        <v>54266</v>
      </c>
      <c r="C249" s="4">
        <v>245</v>
      </c>
      <c r="D249" s="4">
        <v>76434</v>
      </c>
      <c r="E249" s="4">
        <v>41840</v>
      </c>
      <c r="F249" s="4">
        <v>1968</v>
      </c>
      <c r="G249" s="4">
        <v>32626</v>
      </c>
      <c r="H249" s="3">
        <v>8.6074497995132951E-6</v>
      </c>
      <c r="I249" s="4">
        <v>1</v>
      </c>
      <c r="J249" s="34" t="s">
        <v>4</v>
      </c>
      <c r="K249" s="4">
        <v>1</v>
      </c>
      <c r="L249" s="4"/>
      <c r="M249" s="4"/>
      <c r="N249" s="30"/>
      <c r="O249" s="31"/>
    </row>
    <row r="250" spans="1:15" x14ac:dyDescent="0.25">
      <c r="A250" s="2" t="s">
        <v>1687</v>
      </c>
      <c r="B250" s="4">
        <v>15394</v>
      </c>
      <c r="C250" s="4">
        <v>1724</v>
      </c>
      <c r="D250" s="4">
        <v>75800</v>
      </c>
      <c r="E250" s="4">
        <v>22000</v>
      </c>
      <c r="F250" s="4">
        <v>13808</v>
      </c>
      <c r="G250" s="4">
        <v>39992</v>
      </c>
      <c r="H250" s="3">
        <v>8.5360532590615143E-6</v>
      </c>
      <c r="I250" s="4">
        <v>1</v>
      </c>
      <c r="J250" s="34" t="s">
        <v>4</v>
      </c>
      <c r="K250" s="4">
        <v>1</v>
      </c>
      <c r="L250" s="4"/>
      <c r="M250" s="4"/>
      <c r="N250" s="30"/>
      <c r="O250" s="31"/>
    </row>
    <row r="251" spans="1:15" x14ac:dyDescent="0.25">
      <c r="A251" s="2" t="s">
        <v>1396</v>
      </c>
      <c r="B251" s="4">
        <v>32356</v>
      </c>
      <c r="C251" s="4">
        <v>1134</v>
      </c>
      <c r="D251" s="4">
        <v>72528</v>
      </c>
      <c r="E251" s="4">
        <v>19168</v>
      </c>
      <c r="F251" s="4">
        <v>9088</v>
      </c>
      <c r="G251" s="4">
        <v>44272</v>
      </c>
      <c r="H251" s="3">
        <v>8.1675840471400203E-6</v>
      </c>
      <c r="I251" s="4">
        <v>1</v>
      </c>
      <c r="J251" s="34" t="s">
        <v>4</v>
      </c>
      <c r="K251" s="4">
        <v>1</v>
      </c>
      <c r="L251" s="4"/>
      <c r="M251" s="4"/>
      <c r="N251" s="30"/>
      <c r="O251" s="31"/>
    </row>
    <row r="252" spans="1:15" x14ac:dyDescent="0.25">
      <c r="A252" s="2" t="s">
        <v>1434</v>
      </c>
      <c r="B252" s="4">
        <v>54266</v>
      </c>
      <c r="C252" s="4">
        <v>5577</v>
      </c>
      <c r="D252" s="4">
        <v>72000</v>
      </c>
      <c r="E252" s="4">
        <v>49568</v>
      </c>
      <c r="F252" s="4">
        <v>22312</v>
      </c>
      <c r="G252" s="4">
        <v>120</v>
      </c>
      <c r="H252" s="3">
        <v>8.1081244677101451E-6</v>
      </c>
      <c r="I252" s="4">
        <v>1</v>
      </c>
      <c r="J252" s="34" t="s">
        <v>13</v>
      </c>
      <c r="K252" s="4">
        <v>1</v>
      </c>
      <c r="L252" s="4"/>
      <c r="M252" s="4"/>
      <c r="N252" s="30"/>
      <c r="O252" s="31"/>
    </row>
    <row r="253" spans="1:15" x14ac:dyDescent="0.25">
      <c r="A253" s="2" t="s">
        <v>1688</v>
      </c>
      <c r="B253" s="4">
        <v>748827</v>
      </c>
      <c r="C253" s="4">
        <v>342</v>
      </c>
      <c r="D253" s="4">
        <v>71472</v>
      </c>
      <c r="E253" s="4">
        <v>42104</v>
      </c>
      <c r="F253" s="4">
        <v>2752</v>
      </c>
      <c r="G253" s="4">
        <v>26616</v>
      </c>
      <c r="H253" s="3">
        <v>8.0486648882802699E-6</v>
      </c>
      <c r="I253" s="4">
        <v>1</v>
      </c>
      <c r="J253" s="34" t="s">
        <v>4</v>
      </c>
      <c r="K253" s="4">
        <v>1</v>
      </c>
      <c r="L253" s="4"/>
      <c r="M253" s="4"/>
      <c r="N253" s="30"/>
      <c r="O253" s="31"/>
    </row>
    <row r="254" spans="1:15" x14ac:dyDescent="0.25">
      <c r="A254" s="2" t="s">
        <v>1689</v>
      </c>
      <c r="B254" s="4">
        <v>207158</v>
      </c>
      <c r="C254" s="4">
        <v>75</v>
      </c>
      <c r="D254" s="4">
        <v>71006</v>
      </c>
      <c r="E254" s="4">
        <v>49912</v>
      </c>
      <c r="F254" s="4">
        <v>608</v>
      </c>
      <c r="G254" s="4">
        <v>20486</v>
      </c>
      <c r="H254" s="3">
        <v>7.9961873049198137E-6</v>
      </c>
      <c r="I254" s="4">
        <v>1</v>
      </c>
      <c r="J254" s="34" t="s">
        <v>4</v>
      </c>
      <c r="K254" s="4">
        <v>1</v>
      </c>
      <c r="L254" s="4"/>
      <c r="M254" s="4"/>
      <c r="N254" s="30"/>
      <c r="O254" s="31"/>
    </row>
    <row r="255" spans="1:15" x14ac:dyDescent="0.25">
      <c r="A255" s="2" t="s">
        <v>1690</v>
      </c>
      <c r="B255" s="4">
        <v>1331646</v>
      </c>
      <c r="C255" s="4">
        <v>436</v>
      </c>
      <c r="D255" s="4">
        <v>70808</v>
      </c>
      <c r="E255" s="4">
        <v>46952</v>
      </c>
      <c r="F255" s="4">
        <v>3504</v>
      </c>
      <c r="G255" s="4">
        <v>20352</v>
      </c>
      <c r="H255" s="3">
        <v>7.9738899626336101E-6</v>
      </c>
      <c r="I255" s="4">
        <v>1</v>
      </c>
      <c r="J255" s="34" t="s">
        <v>4</v>
      </c>
      <c r="K255" s="4">
        <v>1</v>
      </c>
      <c r="L255" s="4"/>
      <c r="M255" s="4"/>
      <c r="N255" s="30"/>
      <c r="O255" s="31"/>
    </row>
    <row r="256" spans="1:15" x14ac:dyDescent="0.25">
      <c r="A256" s="2" t="s">
        <v>1691</v>
      </c>
      <c r="B256" s="4">
        <v>54266</v>
      </c>
      <c r="C256" s="4">
        <v>513</v>
      </c>
      <c r="D256" s="4">
        <v>68780</v>
      </c>
      <c r="E256" s="4">
        <v>53904</v>
      </c>
      <c r="F256" s="4">
        <v>4112</v>
      </c>
      <c r="G256" s="4">
        <v>10764</v>
      </c>
      <c r="H256" s="3">
        <v>7.7455111234597742E-6</v>
      </c>
      <c r="I256" s="4">
        <v>1</v>
      </c>
      <c r="J256" s="34" t="s">
        <v>4</v>
      </c>
      <c r="K256" s="4">
        <v>1</v>
      </c>
      <c r="L256" s="4"/>
      <c r="M256" s="4"/>
      <c r="N256" s="30"/>
      <c r="O256" s="31"/>
    </row>
    <row r="257" spans="1:15" x14ac:dyDescent="0.25">
      <c r="A257" s="2" t="s">
        <v>1692</v>
      </c>
      <c r="B257" s="4">
        <v>32356</v>
      </c>
      <c r="C257" s="4">
        <v>615</v>
      </c>
      <c r="D257" s="4">
        <v>68717</v>
      </c>
      <c r="E257" s="4">
        <v>23760</v>
      </c>
      <c r="F257" s="4">
        <v>4928</v>
      </c>
      <c r="G257" s="4">
        <v>40029</v>
      </c>
      <c r="H257" s="3">
        <v>7.7384165145505289E-6</v>
      </c>
      <c r="I257" s="4">
        <v>1</v>
      </c>
      <c r="J257" s="34" t="s">
        <v>4</v>
      </c>
      <c r="K257" s="4">
        <v>1</v>
      </c>
      <c r="L257" s="4"/>
      <c r="M257" s="4"/>
      <c r="N257" s="30"/>
      <c r="O257" s="31"/>
    </row>
    <row r="258" spans="1:15" x14ac:dyDescent="0.25">
      <c r="A258" s="2" t="s">
        <v>1391</v>
      </c>
      <c r="B258" s="4">
        <v>32356</v>
      </c>
      <c r="C258" s="4">
        <v>1870</v>
      </c>
      <c r="D258" s="4">
        <v>68400</v>
      </c>
      <c r="E258" s="4">
        <v>60792</v>
      </c>
      <c r="F258" s="4">
        <v>7488</v>
      </c>
      <c r="G258" s="4">
        <v>120</v>
      </c>
      <c r="H258" s="3">
        <v>7.7027182443246386E-6</v>
      </c>
      <c r="I258" s="4">
        <v>1</v>
      </c>
      <c r="J258" s="34" t="s">
        <v>13</v>
      </c>
      <c r="K258" s="4">
        <v>1</v>
      </c>
      <c r="L258" s="4"/>
      <c r="M258" s="4"/>
      <c r="N258" s="30"/>
      <c r="O258" s="31"/>
    </row>
    <row r="259" spans="1:15" x14ac:dyDescent="0.25">
      <c r="A259" s="2" t="s">
        <v>1693</v>
      </c>
      <c r="B259" s="4">
        <v>36118</v>
      </c>
      <c r="C259" s="4">
        <v>3477</v>
      </c>
      <c r="D259" s="4">
        <v>67896</v>
      </c>
      <c r="E259" s="4">
        <v>53864</v>
      </c>
      <c r="F259" s="4">
        <v>13912</v>
      </c>
      <c r="G259" s="4">
        <v>120</v>
      </c>
      <c r="H259" s="3">
        <v>7.6459613730506667E-6</v>
      </c>
      <c r="I259" s="4">
        <v>1</v>
      </c>
      <c r="J259" s="34" t="s">
        <v>13</v>
      </c>
      <c r="K259" s="4">
        <v>1</v>
      </c>
      <c r="L259" s="4"/>
      <c r="M259" s="4"/>
      <c r="N259" s="30"/>
      <c r="O259" s="31"/>
    </row>
    <row r="260" spans="1:15" x14ac:dyDescent="0.25">
      <c r="A260" s="2" t="s">
        <v>1694</v>
      </c>
      <c r="B260" s="4">
        <v>23393</v>
      </c>
      <c r="C260" s="4">
        <v>672</v>
      </c>
      <c r="D260" s="4">
        <v>65632</v>
      </c>
      <c r="E260" s="4">
        <v>27000</v>
      </c>
      <c r="F260" s="4">
        <v>5392</v>
      </c>
      <c r="G260" s="4">
        <v>33240</v>
      </c>
      <c r="H260" s="3">
        <v>7.3910059036771147E-6</v>
      </c>
      <c r="I260" s="4">
        <v>1</v>
      </c>
      <c r="J260" s="34" t="s">
        <v>4</v>
      </c>
      <c r="K260" s="4">
        <v>1</v>
      </c>
      <c r="L260" s="4"/>
      <c r="M260" s="4"/>
      <c r="N260" s="30"/>
      <c r="O260" s="31"/>
    </row>
    <row r="261" spans="1:15" x14ac:dyDescent="0.25">
      <c r="A261" s="2" t="s">
        <v>1695</v>
      </c>
      <c r="B261" s="4">
        <v>14488</v>
      </c>
      <c r="C261" s="4">
        <v>8537</v>
      </c>
      <c r="D261" s="4">
        <v>63032</v>
      </c>
      <c r="E261" s="4">
        <v>28760</v>
      </c>
      <c r="F261" s="4">
        <v>34152</v>
      </c>
      <c r="G261" s="4">
        <v>120</v>
      </c>
      <c r="H261" s="3">
        <v>7.0982125201209145E-6</v>
      </c>
      <c r="I261" s="4">
        <v>1</v>
      </c>
      <c r="J261" s="34" t="s">
        <v>13</v>
      </c>
      <c r="K261" s="4">
        <v>1</v>
      </c>
      <c r="L261" s="4"/>
      <c r="M261" s="4"/>
      <c r="N261" s="30"/>
      <c r="O261" s="31"/>
    </row>
    <row r="262" spans="1:15" x14ac:dyDescent="0.25">
      <c r="A262" s="2" t="s">
        <v>1696</v>
      </c>
      <c r="B262" s="4">
        <v>748827</v>
      </c>
      <c r="C262" s="4">
        <v>196</v>
      </c>
      <c r="D262" s="4">
        <v>62282</v>
      </c>
      <c r="E262" s="4">
        <v>32752</v>
      </c>
      <c r="F262" s="4">
        <v>1584</v>
      </c>
      <c r="G262" s="4">
        <v>27946</v>
      </c>
      <c r="H262" s="3">
        <v>7.0137528902489342E-6</v>
      </c>
      <c r="I262" s="4">
        <v>1</v>
      </c>
      <c r="J262" s="34" t="s">
        <v>4</v>
      </c>
      <c r="K262" s="4">
        <v>1</v>
      </c>
      <c r="L262" s="4"/>
      <c r="M262" s="4"/>
      <c r="N262" s="30"/>
      <c r="O262" s="31"/>
    </row>
    <row r="263" spans="1:15" x14ac:dyDescent="0.25">
      <c r="A263" s="2" t="s">
        <v>1697</v>
      </c>
      <c r="B263" s="4">
        <v>748827</v>
      </c>
      <c r="C263" s="4">
        <v>156</v>
      </c>
      <c r="D263" s="4">
        <v>61138</v>
      </c>
      <c r="E263" s="4">
        <v>35464</v>
      </c>
      <c r="F263" s="4">
        <v>1264</v>
      </c>
      <c r="G263" s="4">
        <v>24410</v>
      </c>
      <c r="H263" s="3">
        <v>6.8849238014842066E-6</v>
      </c>
      <c r="I263" s="4">
        <v>1</v>
      </c>
      <c r="J263" s="34" t="s">
        <v>4</v>
      </c>
      <c r="K263" s="4">
        <v>1</v>
      </c>
      <c r="L263" s="4"/>
      <c r="M263" s="4"/>
      <c r="N263" s="30"/>
      <c r="O263" s="31"/>
    </row>
    <row r="264" spans="1:15" x14ac:dyDescent="0.25">
      <c r="A264" s="2" t="s">
        <v>1698</v>
      </c>
      <c r="B264" s="4">
        <v>748827</v>
      </c>
      <c r="C264" s="4">
        <v>168</v>
      </c>
      <c r="D264" s="4">
        <v>60966</v>
      </c>
      <c r="E264" s="4">
        <v>34640</v>
      </c>
      <c r="F264" s="4">
        <v>1360</v>
      </c>
      <c r="G264" s="4">
        <v>24966</v>
      </c>
      <c r="H264" s="3">
        <v>6.8655543930335654E-6</v>
      </c>
      <c r="I264" s="4">
        <v>1</v>
      </c>
      <c r="J264" s="34" t="s">
        <v>4</v>
      </c>
      <c r="K264" s="4">
        <v>1</v>
      </c>
      <c r="L264" s="4"/>
      <c r="M264" s="4"/>
      <c r="N264" s="30"/>
      <c r="O264" s="31"/>
    </row>
    <row r="265" spans="1:15" x14ac:dyDescent="0.25">
      <c r="A265" s="2" t="s">
        <v>1699</v>
      </c>
      <c r="B265" s="4">
        <v>32356</v>
      </c>
      <c r="C265" s="4">
        <v>426</v>
      </c>
      <c r="D265" s="4">
        <v>60244</v>
      </c>
      <c r="E265" s="4">
        <v>27872</v>
      </c>
      <c r="F265" s="4">
        <v>3424</v>
      </c>
      <c r="G265" s="4">
        <v>28948</v>
      </c>
      <c r="H265" s="3">
        <v>6.7842479226768049E-6</v>
      </c>
      <c r="I265" s="4">
        <v>1</v>
      </c>
      <c r="J265" s="34" t="s">
        <v>4</v>
      </c>
      <c r="K265" s="4">
        <v>1</v>
      </c>
      <c r="L265" s="4"/>
      <c r="M265" s="4"/>
      <c r="N265" s="30"/>
      <c r="O265" s="31"/>
    </row>
    <row r="266" spans="1:15" x14ac:dyDescent="0.25">
      <c r="A266" s="2" t="s">
        <v>1700</v>
      </c>
      <c r="B266" s="4">
        <v>1331646</v>
      </c>
      <c r="C266" s="4">
        <v>149</v>
      </c>
      <c r="D266" s="4">
        <v>60128</v>
      </c>
      <c r="E266" s="4">
        <v>33528</v>
      </c>
      <c r="F266" s="4">
        <v>1200</v>
      </c>
      <c r="G266" s="4">
        <v>25400</v>
      </c>
      <c r="H266" s="3">
        <v>6.7711848332566052E-6</v>
      </c>
      <c r="I266" s="4">
        <v>1</v>
      </c>
      <c r="J266" s="34" t="s">
        <v>4</v>
      </c>
      <c r="K266" s="4">
        <v>1</v>
      </c>
      <c r="L266" s="4"/>
      <c r="M266" s="4"/>
      <c r="N266" s="30"/>
      <c r="O266" s="31"/>
    </row>
    <row r="267" spans="1:15" x14ac:dyDescent="0.25">
      <c r="A267" s="2" t="s">
        <v>1701</v>
      </c>
      <c r="B267" s="4">
        <v>32356</v>
      </c>
      <c r="C267" s="4">
        <v>422</v>
      </c>
      <c r="D267" s="4">
        <v>59550</v>
      </c>
      <c r="E267" s="4">
        <v>27872</v>
      </c>
      <c r="F267" s="4">
        <v>3392</v>
      </c>
      <c r="G267" s="4">
        <v>28286</v>
      </c>
      <c r="H267" s="3">
        <v>6.7060946118352661E-6</v>
      </c>
      <c r="I267" s="4">
        <v>1</v>
      </c>
      <c r="J267" s="34" t="s">
        <v>4</v>
      </c>
      <c r="K267" s="4">
        <v>1</v>
      </c>
      <c r="L267" s="4"/>
      <c r="M267" s="4"/>
      <c r="N267" s="30"/>
      <c r="O267" s="31"/>
    </row>
    <row r="268" spans="1:15" x14ac:dyDescent="0.25">
      <c r="A268" s="2" t="s">
        <v>1702</v>
      </c>
      <c r="B268" s="4">
        <v>1881</v>
      </c>
      <c r="C268" s="4">
        <v>1881</v>
      </c>
      <c r="D268" s="4">
        <v>58692</v>
      </c>
      <c r="E268" s="4">
        <v>3016</v>
      </c>
      <c r="F268" s="4">
        <v>15056</v>
      </c>
      <c r="G268" s="4">
        <v>40620</v>
      </c>
      <c r="H268" s="3">
        <v>6.6094727952617201E-6</v>
      </c>
      <c r="I268" s="4">
        <v>1</v>
      </c>
      <c r="J268" s="34" t="s">
        <v>4</v>
      </c>
      <c r="K268" s="4">
        <v>1</v>
      </c>
      <c r="L268" s="4"/>
      <c r="M268" s="4"/>
      <c r="N268" s="30"/>
      <c r="O268" s="31"/>
    </row>
    <row r="269" spans="1:15" x14ac:dyDescent="0.25">
      <c r="A269" s="2" t="s">
        <v>1703</v>
      </c>
      <c r="B269" s="4">
        <v>153621</v>
      </c>
      <c r="C269" s="4">
        <v>533</v>
      </c>
      <c r="D269" s="4">
        <v>58524</v>
      </c>
      <c r="E269" s="4">
        <v>43368</v>
      </c>
      <c r="F269" s="4">
        <v>4272</v>
      </c>
      <c r="G269" s="4">
        <v>10884</v>
      </c>
      <c r="H269" s="3">
        <v>6.5905538381703964E-6</v>
      </c>
      <c r="I269" s="4">
        <v>1</v>
      </c>
      <c r="J269" s="34" t="s">
        <v>4</v>
      </c>
      <c r="K269" s="4">
        <v>1</v>
      </c>
      <c r="L269" s="4"/>
      <c r="M269" s="4"/>
      <c r="N269" s="30"/>
      <c r="O269" s="31"/>
    </row>
    <row r="270" spans="1:15" x14ac:dyDescent="0.25">
      <c r="A270" s="2" t="s">
        <v>1704</v>
      </c>
      <c r="B270" s="4">
        <v>1331646</v>
      </c>
      <c r="C270" s="4">
        <v>362</v>
      </c>
      <c r="D270" s="4">
        <v>57120</v>
      </c>
      <c r="E270" s="4">
        <v>27032</v>
      </c>
      <c r="F270" s="4">
        <v>2912</v>
      </c>
      <c r="G270" s="4">
        <v>27176</v>
      </c>
      <c r="H270" s="3">
        <v>6.4324454110500487E-6</v>
      </c>
      <c r="I270" s="4">
        <v>1</v>
      </c>
      <c r="J270" s="34" t="s">
        <v>4</v>
      </c>
      <c r="K270" s="4">
        <v>1</v>
      </c>
      <c r="L270" s="4"/>
      <c r="M270" s="4"/>
      <c r="N270" s="30"/>
      <c r="O270" s="31"/>
    </row>
    <row r="271" spans="1:15" x14ac:dyDescent="0.25">
      <c r="A271" s="2" t="s">
        <v>1437</v>
      </c>
      <c r="B271" s="4">
        <v>32120</v>
      </c>
      <c r="C271" s="4">
        <v>506</v>
      </c>
      <c r="D271" s="4">
        <v>56784</v>
      </c>
      <c r="E271" s="4">
        <v>31544</v>
      </c>
      <c r="F271" s="4">
        <v>4064</v>
      </c>
      <c r="G271" s="4">
        <v>21176</v>
      </c>
      <c r="H271" s="3">
        <v>6.3946074968674014E-6</v>
      </c>
      <c r="I271" s="4">
        <v>1</v>
      </c>
      <c r="J271" s="34" t="s">
        <v>4</v>
      </c>
      <c r="K271" s="4">
        <v>1</v>
      </c>
      <c r="L271" s="4"/>
      <c r="M271" s="4"/>
      <c r="N271" s="30"/>
      <c r="O271" s="31"/>
    </row>
    <row r="272" spans="1:15" x14ac:dyDescent="0.25">
      <c r="A272" s="2" t="s">
        <v>1705</v>
      </c>
      <c r="B272" s="4">
        <v>1724</v>
      </c>
      <c r="C272" s="4">
        <v>1724</v>
      </c>
      <c r="D272" s="4">
        <v>56560</v>
      </c>
      <c r="E272" s="4">
        <v>2760</v>
      </c>
      <c r="F272" s="4">
        <v>13808</v>
      </c>
      <c r="G272" s="4">
        <v>39992</v>
      </c>
      <c r="H272" s="3">
        <v>6.3693822207456362E-6</v>
      </c>
      <c r="I272" s="4">
        <v>1</v>
      </c>
      <c r="J272" s="34" t="s">
        <v>4</v>
      </c>
      <c r="K272" s="4">
        <v>1</v>
      </c>
      <c r="L272" s="4"/>
      <c r="M272" s="4"/>
      <c r="N272" s="30"/>
      <c r="O272" s="31"/>
    </row>
    <row r="273" spans="1:15" x14ac:dyDescent="0.25">
      <c r="A273" s="2" t="s">
        <v>1706</v>
      </c>
      <c r="B273" s="4">
        <v>23393</v>
      </c>
      <c r="C273" s="4">
        <v>718</v>
      </c>
      <c r="D273" s="4">
        <v>55338</v>
      </c>
      <c r="E273" s="4">
        <v>12168</v>
      </c>
      <c r="F273" s="4">
        <v>5760</v>
      </c>
      <c r="G273" s="4">
        <v>37410</v>
      </c>
      <c r="H273" s="3">
        <v>6.2317693304742221E-6</v>
      </c>
      <c r="I273" s="4">
        <v>1</v>
      </c>
      <c r="J273" s="34" t="s">
        <v>4</v>
      </c>
      <c r="K273" s="4">
        <v>1</v>
      </c>
      <c r="L273" s="4"/>
      <c r="M273" s="4"/>
      <c r="N273" s="30"/>
      <c r="O273" s="31"/>
    </row>
    <row r="274" spans="1:15" x14ac:dyDescent="0.25">
      <c r="A274" s="2" t="s">
        <v>1707</v>
      </c>
      <c r="B274" s="4">
        <v>1169</v>
      </c>
      <c r="C274" s="4">
        <v>1102</v>
      </c>
      <c r="D274" s="4">
        <v>55016</v>
      </c>
      <c r="E274" s="4">
        <v>1872</v>
      </c>
      <c r="F274" s="4">
        <v>8832</v>
      </c>
      <c r="G274" s="4">
        <v>44312</v>
      </c>
      <c r="H274" s="3">
        <v>6.1955079960491855E-6</v>
      </c>
      <c r="I274" s="4">
        <v>1</v>
      </c>
      <c r="J274" s="34" t="s">
        <v>4</v>
      </c>
      <c r="K274" s="4">
        <v>1</v>
      </c>
      <c r="L274" s="4"/>
      <c r="M274" s="4"/>
      <c r="N274" s="30"/>
      <c r="O274" s="31"/>
    </row>
    <row r="275" spans="1:15" x14ac:dyDescent="0.25">
      <c r="A275" s="2" t="s">
        <v>1708</v>
      </c>
      <c r="B275" s="4">
        <v>748827</v>
      </c>
      <c r="C275" s="4">
        <v>166</v>
      </c>
      <c r="D275" s="4">
        <v>54560</v>
      </c>
      <c r="E275" s="4">
        <v>31528</v>
      </c>
      <c r="F275" s="4">
        <v>1344</v>
      </c>
      <c r="G275" s="4">
        <v>21688</v>
      </c>
      <c r="H275" s="3">
        <v>6.144156541087021E-6</v>
      </c>
      <c r="I275" s="4">
        <v>1</v>
      </c>
      <c r="J275" s="34" t="s">
        <v>4</v>
      </c>
      <c r="K275" s="4">
        <v>1</v>
      </c>
      <c r="L275" s="4"/>
      <c r="M275" s="4"/>
      <c r="N275" s="30"/>
      <c r="O275" s="31"/>
    </row>
    <row r="276" spans="1:15" x14ac:dyDescent="0.25">
      <c r="A276" s="2" t="s">
        <v>1709</v>
      </c>
      <c r="B276" s="4">
        <v>14488</v>
      </c>
      <c r="C276" s="4">
        <v>739</v>
      </c>
      <c r="D276" s="4">
        <v>54211</v>
      </c>
      <c r="E276" s="4">
        <v>19320</v>
      </c>
      <c r="F276" s="4">
        <v>5920</v>
      </c>
      <c r="G276" s="4">
        <v>28971</v>
      </c>
      <c r="H276" s="3">
        <v>6.1048546599865924E-6</v>
      </c>
      <c r="I276" s="4">
        <v>1</v>
      </c>
      <c r="J276" s="34" t="s">
        <v>4</v>
      </c>
      <c r="K276" s="4">
        <v>1</v>
      </c>
      <c r="L276" s="4"/>
      <c r="M276" s="4"/>
      <c r="N276" s="30"/>
      <c r="O276" s="31"/>
    </row>
    <row r="277" spans="1:15" x14ac:dyDescent="0.25">
      <c r="A277" s="2" t="s">
        <v>1710</v>
      </c>
      <c r="B277" s="4">
        <v>207158</v>
      </c>
      <c r="C277" s="4">
        <v>13</v>
      </c>
      <c r="D277" s="4">
        <v>53402</v>
      </c>
      <c r="E277" s="4">
        <v>35928</v>
      </c>
      <c r="F277" s="4">
        <v>112</v>
      </c>
      <c r="G277" s="4">
        <v>17362</v>
      </c>
      <c r="H277" s="3">
        <v>6.0137508725646826E-6</v>
      </c>
      <c r="I277" s="4">
        <v>1</v>
      </c>
      <c r="J277" s="34" t="s">
        <v>4</v>
      </c>
      <c r="K277" s="4">
        <v>1</v>
      </c>
      <c r="L277" s="4"/>
      <c r="M277" s="4"/>
      <c r="N277" s="30"/>
      <c r="O277" s="31"/>
    </row>
    <row r="278" spans="1:15" x14ac:dyDescent="0.25">
      <c r="A278" s="2" t="s">
        <v>1711</v>
      </c>
      <c r="B278" s="4">
        <v>13286</v>
      </c>
      <c r="C278" s="4">
        <v>761</v>
      </c>
      <c r="D278" s="4">
        <v>53239</v>
      </c>
      <c r="E278" s="4">
        <v>17720</v>
      </c>
      <c r="F278" s="4">
        <v>6096</v>
      </c>
      <c r="G278" s="4">
        <v>29423</v>
      </c>
      <c r="H278" s="3">
        <v>5.995394979672506E-6</v>
      </c>
      <c r="I278" s="4">
        <v>1</v>
      </c>
      <c r="J278" s="34" t="s">
        <v>4</v>
      </c>
      <c r="K278" s="4">
        <v>1</v>
      </c>
      <c r="L278" s="4"/>
      <c r="M278" s="4"/>
      <c r="N278" s="30"/>
      <c r="O278" s="31"/>
    </row>
    <row r="279" spans="1:15" x14ac:dyDescent="0.25">
      <c r="A279" s="2" t="s">
        <v>1712</v>
      </c>
      <c r="B279" s="4">
        <v>748827</v>
      </c>
      <c r="C279" s="4">
        <v>113</v>
      </c>
      <c r="D279" s="4">
        <v>51772</v>
      </c>
      <c r="E279" s="4">
        <v>30656</v>
      </c>
      <c r="F279" s="4">
        <v>912</v>
      </c>
      <c r="G279" s="4">
        <v>20204</v>
      </c>
      <c r="H279" s="3">
        <v>5.8301919436429113E-6</v>
      </c>
      <c r="I279" s="4">
        <v>1</v>
      </c>
      <c r="J279" s="34" t="s">
        <v>4</v>
      </c>
      <c r="K279" s="4">
        <v>1</v>
      </c>
      <c r="L279" s="4"/>
      <c r="M279" s="4"/>
      <c r="N279" s="30"/>
      <c r="O279" s="31"/>
    </row>
    <row r="280" spans="1:15" x14ac:dyDescent="0.25">
      <c r="A280" s="2" t="s">
        <v>1713</v>
      </c>
      <c r="B280" s="4">
        <v>1827</v>
      </c>
      <c r="C280" s="4">
        <v>1169</v>
      </c>
      <c r="D280" s="4">
        <v>50060</v>
      </c>
      <c r="E280" s="4">
        <v>2928</v>
      </c>
      <c r="F280" s="4">
        <v>9360</v>
      </c>
      <c r="G280" s="4">
        <v>37772</v>
      </c>
      <c r="H280" s="3">
        <v>5.637398761855137E-6</v>
      </c>
      <c r="I280" s="4">
        <v>1</v>
      </c>
      <c r="J280" s="34" t="s">
        <v>4</v>
      </c>
      <c r="K280" s="4">
        <v>1</v>
      </c>
      <c r="L280" s="4"/>
      <c r="M280" s="4"/>
      <c r="N280" s="30"/>
      <c r="O280" s="31"/>
    </row>
    <row r="281" spans="1:15" x14ac:dyDescent="0.25">
      <c r="A281" s="2" t="s">
        <v>1714</v>
      </c>
      <c r="B281" s="4">
        <v>1331646</v>
      </c>
      <c r="C281" s="4">
        <v>175</v>
      </c>
      <c r="D281" s="4">
        <v>49944</v>
      </c>
      <c r="E281" s="4">
        <v>22904</v>
      </c>
      <c r="F281" s="4">
        <v>1408</v>
      </c>
      <c r="G281" s="4">
        <v>25632</v>
      </c>
      <c r="H281" s="3">
        <v>5.6243356724349373E-6</v>
      </c>
      <c r="I281" s="4">
        <v>1</v>
      </c>
      <c r="J281" s="34" t="s">
        <v>4</v>
      </c>
      <c r="K281" s="4">
        <v>1</v>
      </c>
      <c r="L281" s="4"/>
      <c r="M281" s="4"/>
      <c r="N281" s="30"/>
      <c r="O281" s="31"/>
    </row>
    <row r="282" spans="1:15" x14ac:dyDescent="0.25">
      <c r="A282" s="2" t="s">
        <v>1417</v>
      </c>
      <c r="B282" s="4">
        <v>207158</v>
      </c>
      <c r="C282" s="4">
        <v>358</v>
      </c>
      <c r="D282" s="4">
        <v>49120</v>
      </c>
      <c r="E282" s="4">
        <v>26664</v>
      </c>
      <c r="F282" s="4">
        <v>2880</v>
      </c>
      <c r="G282" s="4">
        <v>19576</v>
      </c>
      <c r="H282" s="3">
        <v>5.531542692415588E-6</v>
      </c>
      <c r="I282" s="4">
        <v>1</v>
      </c>
      <c r="J282" s="34" t="s">
        <v>4</v>
      </c>
      <c r="K282" s="4">
        <v>1</v>
      </c>
      <c r="L282" s="4"/>
      <c r="M282" s="4"/>
      <c r="N282" s="30"/>
      <c r="O282" s="31"/>
    </row>
    <row r="283" spans="1:15" x14ac:dyDescent="0.25">
      <c r="A283" s="2" t="s">
        <v>1715</v>
      </c>
      <c r="B283" s="4">
        <v>1169</v>
      </c>
      <c r="C283" s="4">
        <v>1169</v>
      </c>
      <c r="D283" s="4">
        <v>49004</v>
      </c>
      <c r="E283" s="4">
        <v>1872</v>
      </c>
      <c r="F283" s="4">
        <v>9360</v>
      </c>
      <c r="G283" s="4">
        <v>37772</v>
      </c>
      <c r="H283" s="3">
        <v>5.5184796029953883E-6</v>
      </c>
      <c r="I283" s="4">
        <v>1</v>
      </c>
      <c r="J283" s="34" t="s">
        <v>4</v>
      </c>
      <c r="K283" s="4">
        <v>1</v>
      </c>
      <c r="L283" s="4"/>
      <c r="M283" s="4"/>
      <c r="N283" s="30"/>
      <c r="O283" s="31"/>
    </row>
    <row r="284" spans="1:15" x14ac:dyDescent="0.25">
      <c r="A284" s="2" t="s">
        <v>1716</v>
      </c>
      <c r="B284" s="4">
        <v>32120</v>
      </c>
      <c r="C284" s="4">
        <v>367</v>
      </c>
      <c r="D284" s="4">
        <v>48736</v>
      </c>
      <c r="E284" s="4">
        <v>25872</v>
      </c>
      <c r="F284" s="4">
        <v>2944</v>
      </c>
      <c r="G284" s="4">
        <v>19920</v>
      </c>
      <c r="H284" s="3">
        <v>5.4882993619211341E-6</v>
      </c>
      <c r="I284" s="4">
        <v>1</v>
      </c>
      <c r="J284" s="34" t="s">
        <v>4</v>
      </c>
      <c r="K284" s="4">
        <v>1</v>
      </c>
      <c r="L284" s="4"/>
      <c r="M284" s="4"/>
      <c r="N284" s="30"/>
      <c r="O284" s="31"/>
    </row>
    <row r="285" spans="1:15" x14ac:dyDescent="0.25">
      <c r="A285" s="2" t="s">
        <v>1717</v>
      </c>
      <c r="B285" s="4">
        <v>58897</v>
      </c>
      <c r="C285" s="4">
        <v>126</v>
      </c>
      <c r="D285" s="4">
        <v>48496</v>
      </c>
      <c r="E285" s="4">
        <v>41912</v>
      </c>
      <c r="F285" s="4">
        <v>1024</v>
      </c>
      <c r="G285" s="4">
        <v>5560</v>
      </c>
      <c r="H285" s="3">
        <v>5.4612722803620998E-6</v>
      </c>
      <c r="I285" s="4">
        <v>1</v>
      </c>
      <c r="J285" s="34" t="s">
        <v>4</v>
      </c>
      <c r="K285" s="4">
        <v>1</v>
      </c>
      <c r="L285" s="4"/>
      <c r="M285" s="4"/>
      <c r="N285" s="30"/>
      <c r="O285" s="31"/>
    </row>
    <row r="286" spans="1:15" x14ac:dyDescent="0.25">
      <c r="A286" s="2" t="s">
        <v>1718</v>
      </c>
      <c r="B286" s="4">
        <v>32356</v>
      </c>
      <c r="C286" s="4">
        <v>210</v>
      </c>
      <c r="D286" s="4">
        <v>47402</v>
      </c>
      <c r="E286" s="4">
        <v>18264</v>
      </c>
      <c r="F286" s="4">
        <v>1696</v>
      </c>
      <c r="G286" s="4">
        <v>27442</v>
      </c>
      <c r="H286" s="3">
        <v>5.3380738335888379E-6</v>
      </c>
      <c r="I286" s="4">
        <v>1</v>
      </c>
      <c r="J286" s="34" t="s">
        <v>4</v>
      </c>
      <c r="K286" s="4">
        <v>1</v>
      </c>
      <c r="L286" s="4"/>
      <c r="M286" s="4"/>
      <c r="N286" s="30"/>
      <c r="O286" s="31"/>
    </row>
    <row r="287" spans="1:15" x14ac:dyDescent="0.25">
      <c r="A287" s="2" t="s">
        <v>1719</v>
      </c>
      <c r="B287" s="4">
        <v>58897</v>
      </c>
      <c r="C287" s="4">
        <v>126</v>
      </c>
      <c r="D287" s="4">
        <v>45816</v>
      </c>
      <c r="E287" s="4">
        <v>41912</v>
      </c>
      <c r="F287" s="4">
        <v>1024</v>
      </c>
      <c r="G287" s="4">
        <v>2880</v>
      </c>
      <c r="H287" s="3">
        <v>5.1594698696195557E-6</v>
      </c>
      <c r="I287" s="4">
        <v>1</v>
      </c>
      <c r="J287" s="34" t="s">
        <v>4</v>
      </c>
      <c r="K287" s="4">
        <v>1</v>
      </c>
      <c r="L287" s="4"/>
      <c r="M287" s="4"/>
      <c r="N287" s="30"/>
      <c r="O287" s="31"/>
    </row>
    <row r="288" spans="1:15" x14ac:dyDescent="0.25">
      <c r="A288" s="2" t="s">
        <v>1720</v>
      </c>
      <c r="B288" s="4">
        <v>32356</v>
      </c>
      <c r="C288" s="4">
        <v>141</v>
      </c>
      <c r="D288" s="4">
        <v>45624</v>
      </c>
      <c r="E288" s="4">
        <v>22848</v>
      </c>
      <c r="F288" s="4">
        <v>1136</v>
      </c>
      <c r="G288" s="4">
        <v>21640</v>
      </c>
      <c r="H288" s="3">
        <v>5.1378482043723287E-6</v>
      </c>
      <c r="I288" s="4">
        <v>1</v>
      </c>
      <c r="J288" s="34" t="s">
        <v>4</v>
      </c>
      <c r="K288" s="4">
        <v>1</v>
      </c>
      <c r="L288" s="4"/>
      <c r="M288" s="4"/>
      <c r="N288" s="30"/>
      <c r="O288" s="31"/>
    </row>
    <row r="289" spans="1:15" x14ac:dyDescent="0.25">
      <c r="A289" s="2" t="s">
        <v>1721</v>
      </c>
      <c r="B289" s="4">
        <v>1096</v>
      </c>
      <c r="C289" s="4">
        <v>1096</v>
      </c>
      <c r="D289" s="4">
        <v>45421</v>
      </c>
      <c r="E289" s="4">
        <v>1760</v>
      </c>
      <c r="F289" s="4">
        <v>8784</v>
      </c>
      <c r="G289" s="4">
        <v>34877</v>
      </c>
      <c r="H289" s="3">
        <v>5.1149877978869788E-6</v>
      </c>
      <c r="I289" s="4">
        <v>1</v>
      </c>
      <c r="J289" s="34" t="s">
        <v>4</v>
      </c>
      <c r="K289" s="4">
        <v>1</v>
      </c>
      <c r="L289" s="4"/>
      <c r="M289" s="4"/>
      <c r="N289" s="30"/>
      <c r="O289" s="31"/>
    </row>
    <row r="290" spans="1:15" x14ac:dyDescent="0.25">
      <c r="A290" s="2" t="s">
        <v>1722</v>
      </c>
      <c r="B290" s="4">
        <v>1331646</v>
      </c>
      <c r="C290" s="4">
        <v>132</v>
      </c>
      <c r="D290" s="4">
        <v>44096</v>
      </c>
      <c r="E290" s="4">
        <v>22288</v>
      </c>
      <c r="F290" s="4">
        <v>1072</v>
      </c>
      <c r="G290" s="4">
        <v>20736</v>
      </c>
      <c r="H290" s="3">
        <v>4.9657757851131463E-6</v>
      </c>
      <c r="I290" s="4">
        <v>1</v>
      </c>
      <c r="J290" s="34" t="s">
        <v>4</v>
      </c>
      <c r="K290" s="4">
        <v>1</v>
      </c>
      <c r="L290" s="4"/>
      <c r="M290" s="4"/>
      <c r="N290" s="30"/>
      <c r="O290" s="31"/>
    </row>
    <row r="291" spans="1:15" x14ac:dyDescent="0.25">
      <c r="A291" s="2" t="s">
        <v>1723</v>
      </c>
      <c r="B291" s="4">
        <v>32356</v>
      </c>
      <c r="C291" s="4">
        <v>213</v>
      </c>
      <c r="D291" s="4">
        <v>42952</v>
      </c>
      <c r="E291" s="4">
        <v>18264</v>
      </c>
      <c r="F291" s="4">
        <v>1712</v>
      </c>
      <c r="G291" s="4">
        <v>22976</v>
      </c>
      <c r="H291" s="3">
        <v>4.8369466963484187E-6</v>
      </c>
      <c r="I291" s="4">
        <v>1</v>
      </c>
      <c r="J291" s="34" t="s">
        <v>4</v>
      </c>
      <c r="K291" s="4">
        <v>1</v>
      </c>
      <c r="L291" s="4"/>
      <c r="M291" s="4"/>
      <c r="N291" s="30"/>
      <c r="O291" s="31"/>
    </row>
    <row r="292" spans="1:15" x14ac:dyDescent="0.25">
      <c r="A292" s="2" t="s">
        <v>1724</v>
      </c>
      <c r="B292" s="4">
        <v>32356</v>
      </c>
      <c r="C292" s="4">
        <v>122</v>
      </c>
      <c r="D292" s="4">
        <v>42002</v>
      </c>
      <c r="E292" s="4">
        <v>20312</v>
      </c>
      <c r="F292" s="4">
        <v>992</v>
      </c>
      <c r="G292" s="4">
        <v>20698</v>
      </c>
      <c r="H292" s="3">
        <v>4.7299644985105764E-6</v>
      </c>
      <c r="I292" s="4">
        <v>1</v>
      </c>
      <c r="J292" s="34" t="s">
        <v>4</v>
      </c>
      <c r="K292" s="4">
        <v>1</v>
      </c>
      <c r="L292" s="4"/>
      <c r="M292" s="4"/>
      <c r="N292" s="30"/>
      <c r="O292" s="31"/>
    </row>
    <row r="293" spans="1:15" x14ac:dyDescent="0.25">
      <c r="A293" s="2" t="s">
        <v>1725</v>
      </c>
      <c r="B293" s="4">
        <v>60897</v>
      </c>
      <c r="C293" s="4">
        <v>419</v>
      </c>
      <c r="D293" s="4">
        <v>41898</v>
      </c>
      <c r="E293" s="4">
        <v>9776</v>
      </c>
      <c r="F293" s="4">
        <v>3360</v>
      </c>
      <c r="G293" s="4">
        <v>28762</v>
      </c>
      <c r="H293" s="3">
        <v>4.7182527631683284E-6</v>
      </c>
      <c r="I293" s="4">
        <v>1</v>
      </c>
      <c r="J293" s="34" t="s">
        <v>4</v>
      </c>
      <c r="K293" s="4">
        <v>1</v>
      </c>
      <c r="L293" s="4"/>
      <c r="M293" s="4"/>
      <c r="N293" s="30"/>
      <c r="O293" s="31"/>
    </row>
    <row r="294" spans="1:15" x14ac:dyDescent="0.25">
      <c r="A294" s="2" t="s">
        <v>1726</v>
      </c>
      <c r="B294" s="4">
        <v>54266</v>
      </c>
      <c r="C294" s="4">
        <v>173</v>
      </c>
      <c r="D294" s="4">
        <v>41316</v>
      </c>
      <c r="E294" s="4">
        <v>34808</v>
      </c>
      <c r="F294" s="4">
        <v>1392</v>
      </c>
      <c r="G294" s="4">
        <v>5116</v>
      </c>
      <c r="H294" s="3">
        <v>4.6527120903876717E-6</v>
      </c>
      <c r="I294" s="4">
        <v>1</v>
      </c>
      <c r="J294" s="34" t="s">
        <v>4</v>
      </c>
      <c r="K294" s="4">
        <v>1</v>
      </c>
      <c r="L294" s="4"/>
      <c r="M294" s="4"/>
      <c r="N294" s="30"/>
      <c r="O294" s="31"/>
    </row>
    <row r="295" spans="1:15" x14ac:dyDescent="0.25">
      <c r="A295" s="2" t="s">
        <v>1727</v>
      </c>
      <c r="B295" s="4">
        <v>13286</v>
      </c>
      <c r="C295" s="4">
        <v>605</v>
      </c>
      <c r="D295" s="4">
        <v>41300</v>
      </c>
      <c r="E295" s="4">
        <v>17304</v>
      </c>
      <c r="F295" s="4">
        <v>4848</v>
      </c>
      <c r="G295" s="4">
        <v>19148</v>
      </c>
      <c r="H295" s="3">
        <v>4.6509102849504026E-6</v>
      </c>
      <c r="I295" s="4">
        <v>1</v>
      </c>
      <c r="J295" s="34" t="s">
        <v>4</v>
      </c>
      <c r="K295" s="4">
        <v>1</v>
      </c>
      <c r="L295" s="4"/>
      <c r="M295" s="4"/>
      <c r="N295" s="30"/>
      <c r="O295" s="31"/>
    </row>
    <row r="296" spans="1:15" x14ac:dyDescent="0.25">
      <c r="A296" s="2" t="s">
        <v>1728</v>
      </c>
      <c r="B296" s="4">
        <v>60897</v>
      </c>
      <c r="C296" s="4">
        <v>416</v>
      </c>
      <c r="D296" s="4">
        <v>41248</v>
      </c>
      <c r="E296" s="4">
        <v>9752</v>
      </c>
      <c r="F296" s="4">
        <v>3344</v>
      </c>
      <c r="G296" s="4">
        <v>28152</v>
      </c>
      <c r="H296" s="3">
        <v>4.6450544172792786E-6</v>
      </c>
      <c r="I296" s="4">
        <v>1</v>
      </c>
      <c r="J296" s="34" t="s">
        <v>4</v>
      </c>
      <c r="K296" s="4">
        <v>1</v>
      </c>
      <c r="L296" s="4"/>
      <c r="M296" s="4"/>
      <c r="N296" s="30"/>
      <c r="O296" s="31"/>
    </row>
    <row r="297" spans="1:15" x14ac:dyDescent="0.25">
      <c r="A297" s="2" t="s">
        <v>1729</v>
      </c>
      <c r="B297" s="4">
        <v>581</v>
      </c>
      <c r="C297" s="4">
        <v>570</v>
      </c>
      <c r="D297" s="4">
        <v>40745</v>
      </c>
      <c r="E297" s="4">
        <v>776</v>
      </c>
      <c r="F297" s="4">
        <v>4576</v>
      </c>
      <c r="G297" s="4">
        <v>35393</v>
      </c>
      <c r="H297" s="3">
        <v>4.5884101588451371E-6</v>
      </c>
      <c r="I297" s="4">
        <v>1</v>
      </c>
      <c r="J297" s="34" t="s">
        <v>4</v>
      </c>
      <c r="K297" s="4">
        <v>1</v>
      </c>
      <c r="L297" s="4"/>
      <c r="M297" s="4"/>
      <c r="N297" s="30"/>
      <c r="O297" s="31"/>
    </row>
    <row r="298" spans="1:15" x14ac:dyDescent="0.25">
      <c r="A298" s="2" t="s">
        <v>1730</v>
      </c>
      <c r="B298" s="4">
        <v>130052</v>
      </c>
      <c r="C298" s="4">
        <v>424</v>
      </c>
      <c r="D298" s="4">
        <v>40054</v>
      </c>
      <c r="E298" s="4">
        <v>5896</v>
      </c>
      <c r="F298" s="4">
        <v>3408</v>
      </c>
      <c r="G298" s="4">
        <v>30750</v>
      </c>
      <c r="H298" s="3">
        <v>4.5105946865230853E-6</v>
      </c>
      <c r="I298" s="4">
        <v>1</v>
      </c>
      <c r="J298" s="34" t="s">
        <v>4</v>
      </c>
      <c r="K298" s="4">
        <v>1</v>
      </c>
      <c r="L298" s="4"/>
      <c r="M298" s="4"/>
      <c r="N298" s="30"/>
      <c r="O298" s="31"/>
    </row>
    <row r="299" spans="1:15" x14ac:dyDescent="0.25">
      <c r="A299" s="2" t="s">
        <v>1731</v>
      </c>
      <c r="B299" s="4">
        <v>207158</v>
      </c>
      <c r="C299" s="4">
        <v>267</v>
      </c>
      <c r="D299" s="4">
        <v>38514</v>
      </c>
      <c r="E299" s="4">
        <v>6208</v>
      </c>
      <c r="F299" s="4">
        <v>2144</v>
      </c>
      <c r="G299" s="4">
        <v>30162</v>
      </c>
      <c r="H299" s="3">
        <v>4.3371709131859521E-6</v>
      </c>
      <c r="I299" s="4">
        <v>1</v>
      </c>
      <c r="J299" s="34" t="s">
        <v>4</v>
      </c>
      <c r="K299" s="4">
        <v>1</v>
      </c>
      <c r="L299" s="4"/>
      <c r="M299" s="4"/>
      <c r="N299" s="30"/>
      <c r="O299" s="31"/>
    </row>
    <row r="300" spans="1:15" x14ac:dyDescent="0.25">
      <c r="A300" s="2" t="s">
        <v>1732</v>
      </c>
      <c r="B300" s="4">
        <v>14488</v>
      </c>
      <c r="C300" s="4">
        <v>3724</v>
      </c>
      <c r="D300" s="4">
        <v>38320</v>
      </c>
      <c r="E300" s="4">
        <v>23296</v>
      </c>
      <c r="F300" s="4">
        <v>14904</v>
      </c>
      <c r="G300" s="4">
        <v>120</v>
      </c>
      <c r="H300" s="3">
        <v>4.315324022259066E-6</v>
      </c>
      <c r="I300" s="4">
        <v>1</v>
      </c>
      <c r="J300" s="34" t="s">
        <v>13</v>
      </c>
      <c r="K300" s="4">
        <v>1</v>
      </c>
      <c r="L300" s="4"/>
      <c r="M300" s="4"/>
      <c r="N300" s="30"/>
      <c r="O300" s="31"/>
    </row>
    <row r="301" spans="1:15" x14ac:dyDescent="0.25">
      <c r="A301" s="2" t="s">
        <v>1733</v>
      </c>
      <c r="B301" s="4">
        <v>1169</v>
      </c>
      <c r="C301" s="4">
        <v>395</v>
      </c>
      <c r="D301" s="4">
        <v>38142</v>
      </c>
      <c r="E301" s="4">
        <v>1344</v>
      </c>
      <c r="F301" s="4">
        <v>3168</v>
      </c>
      <c r="G301" s="4">
        <v>33630</v>
      </c>
      <c r="H301" s="3">
        <v>4.295278936769449E-6</v>
      </c>
      <c r="I301" s="4">
        <v>1</v>
      </c>
      <c r="J301" s="34" t="s">
        <v>4</v>
      </c>
      <c r="K301" s="4">
        <v>1</v>
      </c>
      <c r="L301" s="4"/>
      <c r="M301" s="4"/>
      <c r="N301" s="30"/>
      <c r="O301" s="31"/>
    </row>
    <row r="302" spans="1:15" x14ac:dyDescent="0.25">
      <c r="A302" s="2" t="s">
        <v>1734</v>
      </c>
      <c r="B302" s="4">
        <v>32356</v>
      </c>
      <c r="C302" s="4">
        <v>196</v>
      </c>
      <c r="D302" s="4">
        <v>37830</v>
      </c>
      <c r="E302" s="4">
        <v>13264</v>
      </c>
      <c r="F302" s="4">
        <v>1584</v>
      </c>
      <c r="G302" s="4">
        <v>22982</v>
      </c>
      <c r="H302" s="3">
        <v>4.2601437307427057E-6</v>
      </c>
      <c r="I302" s="4">
        <v>1</v>
      </c>
      <c r="J302" s="34" t="s">
        <v>4</v>
      </c>
      <c r="K302" s="4">
        <v>1</v>
      </c>
      <c r="L302" s="4"/>
      <c r="M302" s="4"/>
      <c r="N302" s="30"/>
      <c r="O302" s="31"/>
    </row>
    <row r="303" spans="1:15" x14ac:dyDescent="0.25">
      <c r="A303" s="2" t="s">
        <v>1735</v>
      </c>
      <c r="B303" s="4">
        <v>177181</v>
      </c>
      <c r="C303" s="4">
        <v>50</v>
      </c>
      <c r="D303" s="4">
        <v>37524</v>
      </c>
      <c r="E303" s="4">
        <v>18704</v>
      </c>
      <c r="F303" s="4">
        <v>416</v>
      </c>
      <c r="G303" s="4">
        <v>18404</v>
      </c>
      <c r="H303" s="3">
        <v>4.2256842017549374E-6</v>
      </c>
      <c r="I303" s="4">
        <v>1</v>
      </c>
      <c r="J303" s="34" t="s">
        <v>4</v>
      </c>
      <c r="K303" s="4">
        <v>1</v>
      </c>
      <c r="L303" s="4"/>
      <c r="M303" s="4"/>
      <c r="N303" s="30"/>
      <c r="O303" s="31"/>
    </row>
    <row r="304" spans="1:15" x14ac:dyDescent="0.25">
      <c r="A304" s="2" t="s">
        <v>1736</v>
      </c>
      <c r="B304" s="4">
        <v>748827</v>
      </c>
      <c r="C304" s="4">
        <v>23</v>
      </c>
      <c r="D304" s="4">
        <v>37338</v>
      </c>
      <c r="E304" s="4">
        <v>19512</v>
      </c>
      <c r="F304" s="4">
        <v>192</v>
      </c>
      <c r="G304" s="4">
        <v>17634</v>
      </c>
      <c r="H304" s="3">
        <v>4.2047382135466863E-6</v>
      </c>
      <c r="I304" s="4">
        <v>1</v>
      </c>
      <c r="J304" s="34" t="s">
        <v>4</v>
      </c>
      <c r="K304" s="4">
        <v>1</v>
      </c>
      <c r="L304" s="4"/>
      <c r="M304" s="4"/>
      <c r="N304" s="30"/>
      <c r="O304" s="31"/>
    </row>
    <row r="305" spans="1:15" x14ac:dyDescent="0.25">
      <c r="A305" s="2" t="s">
        <v>1737</v>
      </c>
      <c r="B305" s="4">
        <v>337</v>
      </c>
      <c r="C305" s="4">
        <v>329</v>
      </c>
      <c r="D305" s="4">
        <v>37026</v>
      </c>
      <c r="E305" s="4">
        <v>392</v>
      </c>
      <c r="F305" s="4">
        <v>2640</v>
      </c>
      <c r="G305" s="4">
        <v>33994</v>
      </c>
      <c r="H305" s="3">
        <v>4.1696030075199421E-6</v>
      </c>
      <c r="I305" s="4">
        <v>1</v>
      </c>
      <c r="J305" s="34" t="s">
        <v>4</v>
      </c>
      <c r="K305" s="4">
        <v>1</v>
      </c>
      <c r="L305" s="4"/>
      <c r="M305" s="4"/>
      <c r="N305" s="30"/>
      <c r="O305" s="31"/>
    </row>
    <row r="306" spans="1:15" x14ac:dyDescent="0.25">
      <c r="A306" s="2" t="s">
        <v>1738</v>
      </c>
      <c r="B306" s="4">
        <v>748827</v>
      </c>
      <c r="C306" s="4">
        <v>17</v>
      </c>
      <c r="D306" s="4">
        <v>36266</v>
      </c>
      <c r="E306" s="4">
        <v>18624</v>
      </c>
      <c r="F306" s="4">
        <v>144</v>
      </c>
      <c r="G306" s="4">
        <v>17498</v>
      </c>
      <c r="H306" s="3">
        <v>4.0840172492496685E-6</v>
      </c>
      <c r="I306" s="4">
        <v>1</v>
      </c>
      <c r="J306" s="34" t="s">
        <v>4</v>
      </c>
      <c r="K306" s="4">
        <v>1</v>
      </c>
      <c r="L306" s="4"/>
      <c r="M306" s="4"/>
      <c r="N306" s="30"/>
      <c r="O306" s="31"/>
    </row>
    <row r="307" spans="1:15" x14ac:dyDescent="0.25">
      <c r="A307" s="2" t="s">
        <v>1739</v>
      </c>
      <c r="B307" s="4">
        <v>168</v>
      </c>
      <c r="C307" s="4">
        <v>168</v>
      </c>
      <c r="D307" s="4">
        <v>36063</v>
      </c>
      <c r="E307" s="4">
        <v>176</v>
      </c>
      <c r="F307" s="4">
        <v>1360</v>
      </c>
      <c r="G307" s="4">
        <v>34527</v>
      </c>
      <c r="H307" s="3">
        <v>4.0611568427643186E-6</v>
      </c>
      <c r="I307" s="4">
        <v>1</v>
      </c>
      <c r="J307" s="34" t="s">
        <v>4</v>
      </c>
      <c r="K307" s="4">
        <v>1</v>
      </c>
      <c r="L307" s="4"/>
      <c r="M307" s="4"/>
      <c r="N307" s="30"/>
      <c r="O307" s="31"/>
    </row>
    <row r="308" spans="1:15" x14ac:dyDescent="0.25">
      <c r="A308" s="2" t="s">
        <v>1740</v>
      </c>
      <c r="B308" s="4">
        <v>22304</v>
      </c>
      <c r="C308" s="4">
        <v>161</v>
      </c>
      <c r="D308" s="4">
        <v>36056</v>
      </c>
      <c r="E308" s="4">
        <v>13240</v>
      </c>
      <c r="F308" s="4">
        <v>1296</v>
      </c>
      <c r="G308" s="4">
        <v>21520</v>
      </c>
      <c r="H308" s="3">
        <v>4.060368552885514E-6</v>
      </c>
      <c r="I308" s="4">
        <v>1</v>
      </c>
      <c r="J308" s="34" t="s">
        <v>4</v>
      </c>
      <c r="K308" s="4">
        <v>1</v>
      </c>
      <c r="L308" s="4"/>
      <c r="M308" s="4"/>
      <c r="N308" s="30"/>
      <c r="O308" s="31"/>
    </row>
    <row r="309" spans="1:15" x14ac:dyDescent="0.25">
      <c r="A309" s="2" t="s">
        <v>1741</v>
      </c>
      <c r="B309" s="4">
        <v>22304</v>
      </c>
      <c r="C309" s="4">
        <v>162</v>
      </c>
      <c r="D309" s="4">
        <v>35730</v>
      </c>
      <c r="E309" s="4">
        <v>13272</v>
      </c>
      <c r="F309" s="4">
        <v>1312</v>
      </c>
      <c r="G309" s="4">
        <v>21146</v>
      </c>
      <c r="H309" s="3">
        <v>4.0236567671011591E-6</v>
      </c>
      <c r="I309" s="4">
        <v>1</v>
      </c>
      <c r="J309" s="34" t="s">
        <v>4</v>
      </c>
      <c r="K309" s="4">
        <v>1</v>
      </c>
      <c r="L309" s="4"/>
      <c r="M309" s="4"/>
      <c r="N309" s="30"/>
      <c r="O309" s="31"/>
    </row>
    <row r="310" spans="1:15" x14ac:dyDescent="0.25">
      <c r="A310" s="2" t="s">
        <v>1742</v>
      </c>
      <c r="B310" s="4">
        <v>337</v>
      </c>
      <c r="C310" s="4">
        <v>317</v>
      </c>
      <c r="D310" s="4">
        <v>35103</v>
      </c>
      <c r="E310" s="4">
        <v>392</v>
      </c>
      <c r="F310" s="4">
        <v>2544</v>
      </c>
      <c r="G310" s="4">
        <v>32167</v>
      </c>
      <c r="H310" s="3">
        <v>3.9530485165281838E-6</v>
      </c>
      <c r="I310" s="4">
        <v>1</v>
      </c>
      <c r="J310" s="34" t="s">
        <v>4</v>
      </c>
      <c r="K310" s="4">
        <v>1</v>
      </c>
      <c r="L310" s="4"/>
      <c r="M310" s="4"/>
      <c r="N310" s="30"/>
      <c r="O310" s="31"/>
    </row>
    <row r="311" spans="1:15" x14ac:dyDescent="0.25">
      <c r="A311" s="2" t="s">
        <v>1743</v>
      </c>
      <c r="B311" s="4">
        <v>460</v>
      </c>
      <c r="C311" s="4">
        <v>460</v>
      </c>
      <c r="D311" s="4">
        <v>34152</v>
      </c>
      <c r="E311" s="4">
        <v>528</v>
      </c>
      <c r="F311" s="4">
        <v>3696</v>
      </c>
      <c r="G311" s="4">
        <v>29928</v>
      </c>
      <c r="H311" s="3">
        <v>3.8459537058505119E-6</v>
      </c>
      <c r="I311" s="4">
        <v>1</v>
      </c>
      <c r="J311" s="34" t="s">
        <v>4</v>
      </c>
      <c r="K311" s="4">
        <v>1</v>
      </c>
      <c r="L311" s="4"/>
      <c r="M311" s="4"/>
      <c r="N311" s="30"/>
      <c r="O311" s="31"/>
    </row>
    <row r="312" spans="1:15" x14ac:dyDescent="0.25">
      <c r="A312" s="2" t="s">
        <v>1744</v>
      </c>
      <c r="B312" s="4">
        <v>259928</v>
      </c>
      <c r="C312" s="4">
        <v>309</v>
      </c>
      <c r="D312" s="4">
        <v>34004</v>
      </c>
      <c r="E312" s="4">
        <v>21752</v>
      </c>
      <c r="F312" s="4">
        <v>2480</v>
      </c>
      <c r="G312" s="4">
        <v>9772</v>
      </c>
      <c r="H312" s="3">
        <v>3.8292870055557748E-6</v>
      </c>
      <c r="I312" s="4">
        <v>1</v>
      </c>
      <c r="J312" s="34" t="s">
        <v>4</v>
      </c>
      <c r="K312" s="4">
        <v>1</v>
      </c>
      <c r="L312" s="4"/>
      <c r="M312" s="4"/>
      <c r="N312" s="30"/>
      <c r="O312" s="31"/>
    </row>
    <row r="313" spans="1:15" x14ac:dyDescent="0.25">
      <c r="A313" s="2" t="s">
        <v>1745</v>
      </c>
      <c r="B313" s="4">
        <v>1169</v>
      </c>
      <c r="C313" s="4">
        <v>320</v>
      </c>
      <c r="D313" s="4">
        <v>33834</v>
      </c>
      <c r="E313" s="4">
        <v>768</v>
      </c>
      <c r="F313" s="4">
        <v>2576</v>
      </c>
      <c r="G313" s="4">
        <v>30490</v>
      </c>
      <c r="H313" s="3">
        <v>3.8101428227847924E-6</v>
      </c>
      <c r="I313" s="4">
        <v>1</v>
      </c>
      <c r="J313" s="34" t="s">
        <v>4</v>
      </c>
      <c r="K313" s="4">
        <v>1</v>
      </c>
      <c r="L313" s="4"/>
      <c r="M313" s="4"/>
      <c r="N313" s="30"/>
      <c r="O313" s="31"/>
    </row>
    <row r="314" spans="1:15" x14ac:dyDescent="0.25">
      <c r="A314" s="2" t="s">
        <v>1746</v>
      </c>
      <c r="B314" s="4">
        <v>60897</v>
      </c>
      <c r="C314" s="4">
        <v>215</v>
      </c>
      <c r="D314" s="4">
        <v>33816</v>
      </c>
      <c r="E314" s="4">
        <v>4488</v>
      </c>
      <c r="F314" s="4">
        <v>1728</v>
      </c>
      <c r="G314" s="4">
        <v>27600</v>
      </c>
      <c r="H314" s="3">
        <v>3.808115791667865E-6</v>
      </c>
      <c r="I314" s="4">
        <v>1</v>
      </c>
      <c r="J314" s="34" t="s">
        <v>4</v>
      </c>
      <c r="K314" s="4">
        <v>1</v>
      </c>
      <c r="L314" s="4"/>
      <c r="M314" s="4"/>
      <c r="N314" s="30"/>
      <c r="O314" s="31"/>
    </row>
    <row r="315" spans="1:15" x14ac:dyDescent="0.25">
      <c r="A315" s="2" t="s">
        <v>1747</v>
      </c>
      <c r="B315" s="4">
        <v>460</v>
      </c>
      <c r="C315" s="4">
        <v>439</v>
      </c>
      <c r="D315" s="4">
        <v>32820</v>
      </c>
      <c r="E315" s="4">
        <v>528</v>
      </c>
      <c r="F315" s="4">
        <v>3520</v>
      </c>
      <c r="G315" s="4">
        <v>28772</v>
      </c>
      <c r="H315" s="3">
        <v>3.6959534031978744E-6</v>
      </c>
      <c r="I315" s="4">
        <v>1</v>
      </c>
      <c r="J315" s="34" t="s">
        <v>4</v>
      </c>
      <c r="K315" s="4">
        <v>1</v>
      </c>
      <c r="L315" s="4"/>
      <c r="M315" s="4"/>
      <c r="N315" s="30"/>
      <c r="O315" s="31"/>
    </row>
    <row r="316" spans="1:15" x14ac:dyDescent="0.25">
      <c r="A316" s="2" t="s">
        <v>1748</v>
      </c>
      <c r="B316" s="4">
        <v>247</v>
      </c>
      <c r="C316" s="4">
        <v>198</v>
      </c>
      <c r="D316" s="4">
        <v>31014</v>
      </c>
      <c r="E316" s="4">
        <v>248</v>
      </c>
      <c r="F316" s="4">
        <v>1600</v>
      </c>
      <c r="G316" s="4">
        <v>29166</v>
      </c>
      <c r="H316" s="3">
        <v>3.4925746144661449E-6</v>
      </c>
      <c r="I316" s="4">
        <v>1</v>
      </c>
      <c r="J316" s="34" t="s">
        <v>4</v>
      </c>
      <c r="K316" s="4">
        <v>1</v>
      </c>
      <c r="L316" s="4"/>
      <c r="M316" s="4"/>
      <c r="N316" s="30"/>
      <c r="O316" s="31"/>
    </row>
    <row r="317" spans="1:15" x14ac:dyDescent="0.25">
      <c r="A317" s="2" t="s">
        <v>1749</v>
      </c>
      <c r="B317" s="4">
        <v>748827</v>
      </c>
      <c r="C317" s="4">
        <v>70</v>
      </c>
      <c r="D317" s="4">
        <v>30794</v>
      </c>
      <c r="E317" s="4">
        <v>8872</v>
      </c>
      <c r="F317" s="4">
        <v>576</v>
      </c>
      <c r="G317" s="4">
        <v>21346</v>
      </c>
      <c r="H317" s="3">
        <v>3.4677997897036972E-6</v>
      </c>
      <c r="I317" s="4">
        <v>1</v>
      </c>
      <c r="J317" s="34" t="s">
        <v>4</v>
      </c>
      <c r="K317" s="4">
        <v>1</v>
      </c>
      <c r="L317" s="4"/>
      <c r="M317" s="4"/>
      <c r="N317" s="30"/>
      <c r="O317" s="31"/>
    </row>
    <row r="318" spans="1:15" x14ac:dyDescent="0.25">
      <c r="A318" s="2" t="s">
        <v>1750</v>
      </c>
      <c r="B318" s="4">
        <v>253</v>
      </c>
      <c r="C318" s="4">
        <v>253</v>
      </c>
      <c r="D318" s="4">
        <v>30548</v>
      </c>
      <c r="E318" s="4">
        <v>256</v>
      </c>
      <c r="F318" s="4">
        <v>2032</v>
      </c>
      <c r="G318" s="4">
        <v>28260</v>
      </c>
      <c r="H318" s="3">
        <v>3.4400970311056875E-6</v>
      </c>
      <c r="I318" s="4">
        <v>1</v>
      </c>
      <c r="J318" s="34" t="s">
        <v>4</v>
      </c>
      <c r="K318" s="4">
        <v>1</v>
      </c>
      <c r="L318" s="4"/>
      <c r="M318" s="4"/>
      <c r="N318" s="30"/>
      <c r="O318" s="31"/>
    </row>
    <row r="319" spans="1:15" x14ac:dyDescent="0.25">
      <c r="A319" s="2" t="s">
        <v>1751</v>
      </c>
      <c r="B319" s="4">
        <v>151</v>
      </c>
      <c r="C319" s="4">
        <v>135</v>
      </c>
      <c r="D319" s="4">
        <v>29885</v>
      </c>
      <c r="E319" s="4">
        <v>152</v>
      </c>
      <c r="F319" s="4">
        <v>1088</v>
      </c>
      <c r="G319" s="4">
        <v>28645</v>
      </c>
      <c r="H319" s="3">
        <v>3.3654347182988569E-6</v>
      </c>
      <c r="I319" s="4">
        <v>1</v>
      </c>
      <c r="J319" s="34" t="s">
        <v>4</v>
      </c>
      <c r="K319" s="4">
        <v>1</v>
      </c>
      <c r="L319" s="4"/>
      <c r="M319" s="4"/>
      <c r="N319" s="30"/>
      <c r="O319" s="31"/>
    </row>
    <row r="320" spans="1:15" x14ac:dyDescent="0.25">
      <c r="A320" s="2" t="s">
        <v>1752</v>
      </c>
      <c r="B320" s="4">
        <v>13286</v>
      </c>
      <c r="C320" s="4">
        <v>509</v>
      </c>
      <c r="D320" s="4">
        <v>29652</v>
      </c>
      <c r="E320" s="4">
        <v>14832</v>
      </c>
      <c r="F320" s="4">
        <v>4080</v>
      </c>
      <c r="G320" s="4">
        <v>10740</v>
      </c>
      <c r="H320" s="3">
        <v>3.339195926618628E-6</v>
      </c>
      <c r="I320" s="4">
        <v>1</v>
      </c>
      <c r="J320" s="34" t="s">
        <v>4</v>
      </c>
      <c r="K320" s="4">
        <v>1</v>
      </c>
      <c r="L320" s="4"/>
      <c r="M320" s="4"/>
      <c r="N320" s="30"/>
      <c r="O320" s="31"/>
    </row>
    <row r="321" spans="1:15" x14ac:dyDescent="0.25">
      <c r="A321" s="2" t="s">
        <v>1753</v>
      </c>
      <c r="B321" s="4">
        <v>177181</v>
      </c>
      <c r="C321" s="4">
        <v>88</v>
      </c>
      <c r="D321" s="4">
        <v>29382</v>
      </c>
      <c r="E321" s="4">
        <v>10392</v>
      </c>
      <c r="F321" s="4">
        <v>720</v>
      </c>
      <c r="G321" s="4">
        <v>18270</v>
      </c>
      <c r="H321" s="3">
        <v>3.308790459864715E-6</v>
      </c>
      <c r="I321" s="4">
        <v>1</v>
      </c>
      <c r="J321" s="34" t="s">
        <v>4</v>
      </c>
      <c r="K321" s="4">
        <v>1</v>
      </c>
      <c r="L321" s="4"/>
      <c r="M321" s="4"/>
      <c r="N321" s="30"/>
      <c r="O321" s="31"/>
    </row>
    <row r="322" spans="1:15" x14ac:dyDescent="0.25">
      <c r="A322" s="2" t="s">
        <v>1754</v>
      </c>
      <c r="B322" s="4">
        <v>212</v>
      </c>
      <c r="C322" s="4">
        <v>210</v>
      </c>
      <c r="D322" s="4">
        <v>29354</v>
      </c>
      <c r="E322" s="4">
        <v>216</v>
      </c>
      <c r="F322" s="4">
        <v>1696</v>
      </c>
      <c r="G322" s="4">
        <v>27442</v>
      </c>
      <c r="H322" s="3">
        <v>3.3056373003494942E-6</v>
      </c>
      <c r="I322" s="4">
        <v>1</v>
      </c>
      <c r="J322" s="34" t="s">
        <v>4</v>
      </c>
      <c r="K322" s="4">
        <v>1</v>
      </c>
      <c r="L322" s="4"/>
      <c r="M322" s="4"/>
      <c r="N322" s="30"/>
      <c r="O322" s="31"/>
    </row>
    <row r="323" spans="1:15" x14ac:dyDescent="0.25">
      <c r="A323" s="2" t="s">
        <v>1755</v>
      </c>
      <c r="B323" s="4">
        <v>292</v>
      </c>
      <c r="C323" s="4">
        <v>292</v>
      </c>
      <c r="D323" s="4">
        <v>29072</v>
      </c>
      <c r="E323" s="4">
        <v>336</v>
      </c>
      <c r="F323" s="4">
        <v>2352</v>
      </c>
      <c r="G323" s="4">
        <v>26384</v>
      </c>
      <c r="H323" s="3">
        <v>3.2738804795176296E-6</v>
      </c>
      <c r="I323" s="4">
        <v>1</v>
      </c>
      <c r="J323" s="34" t="s">
        <v>4</v>
      </c>
      <c r="K323" s="4">
        <v>1</v>
      </c>
      <c r="L323" s="4"/>
      <c r="M323" s="4"/>
      <c r="N323" s="30"/>
      <c r="O323" s="31"/>
    </row>
    <row r="324" spans="1:15" x14ac:dyDescent="0.25">
      <c r="A324" s="2" t="s">
        <v>1756</v>
      </c>
      <c r="B324" s="4">
        <v>60897</v>
      </c>
      <c r="C324" s="4">
        <v>209</v>
      </c>
      <c r="D324" s="4">
        <v>28810</v>
      </c>
      <c r="E324" s="4">
        <v>4256</v>
      </c>
      <c r="F324" s="4">
        <v>1680</v>
      </c>
      <c r="G324" s="4">
        <v>22874</v>
      </c>
      <c r="H324" s="3">
        <v>3.2443759154823512E-6</v>
      </c>
      <c r="I324" s="4">
        <v>1</v>
      </c>
      <c r="J324" s="34" t="s">
        <v>4</v>
      </c>
      <c r="K324" s="4">
        <v>1</v>
      </c>
      <c r="L324" s="4"/>
      <c r="M324" s="4"/>
      <c r="N324" s="30"/>
      <c r="O324" s="31"/>
    </row>
    <row r="325" spans="1:15" x14ac:dyDescent="0.25">
      <c r="A325" s="2" t="s">
        <v>1387</v>
      </c>
      <c r="B325" s="4">
        <v>32356</v>
      </c>
      <c r="C325" s="4">
        <v>132</v>
      </c>
      <c r="D325" s="4">
        <v>28680</v>
      </c>
      <c r="E325" s="4">
        <v>22064</v>
      </c>
      <c r="F325" s="4">
        <v>1072</v>
      </c>
      <c r="G325" s="4">
        <v>5544</v>
      </c>
      <c r="H325" s="3">
        <v>3.2297362463045411E-6</v>
      </c>
      <c r="I325" s="4">
        <v>1</v>
      </c>
      <c r="J325" s="34" t="s">
        <v>4</v>
      </c>
      <c r="K325" s="4">
        <v>1</v>
      </c>
      <c r="L325" s="4"/>
      <c r="M325" s="4"/>
      <c r="N325" s="30"/>
      <c r="O325" s="31"/>
    </row>
    <row r="326" spans="1:15" x14ac:dyDescent="0.25">
      <c r="A326" s="2" t="s">
        <v>1757</v>
      </c>
      <c r="B326" s="4">
        <v>168</v>
      </c>
      <c r="C326" s="4">
        <v>168</v>
      </c>
      <c r="D326" s="4">
        <v>28674</v>
      </c>
      <c r="E326" s="4">
        <v>176</v>
      </c>
      <c r="F326" s="4">
        <v>1360</v>
      </c>
      <c r="G326" s="4">
        <v>27138</v>
      </c>
      <c r="H326" s="3">
        <v>3.2290605692655653E-6</v>
      </c>
      <c r="I326" s="4">
        <v>1</v>
      </c>
      <c r="J326" s="34" t="s">
        <v>4</v>
      </c>
      <c r="K326" s="4">
        <v>1</v>
      </c>
      <c r="L326" s="4"/>
      <c r="M326" s="4"/>
      <c r="N326" s="30"/>
      <c r="O326" s="31"/>
    </row>
    <row r="327" spans="1:15" x14ac:dyDescent="0.25">
      <c r="A327" s="2" t="s">
        <v>1388</v>
      </c>
      <c r="B327" s="4">
        <v>32356</v>
      </c>
      <c r="C327" s="4">
        <v>174</v>
      </c>
      <c r="D327" s="4">
        <v>27976</v>
      </c>
      <c r="E327" s="4">
        <v>16648</v>
      </c>
      <c r="F327" s="4">
        <v>1408</v>
      </c>
      <c r="G327" s="4">
        <v>9920</v>
      </c>
      <c r="H327" s="3">
        <v>3.1504568070647085E-6</v>
      </c>
      <c r="I327" s="4">
        <v>1</v>
      </c>
      <c r="J327" s="34" t="s">
        <v>4</v>
      </c>
      <c r="K327" s="4">
        <v>1</v>
      </c>
      <c r="L327" s="4"/>
      <c r="M327" s="4"/>
      <c r="N327" s="30"/>
      <c r="O327" s="31"/>
    </row>
    <row r="328" spans="1:15" x14ac:dyDescent="0.25">
      <c r="A328" s="2" t="s">
        <v>1758</v>
      </c>
      <c r="B328" s="4">
        <v>373</v>
      </c>
      <c r="C328" s="4">
        <v>358</v>
      </c>
      <c r="D328" s="4">
        <v>27608</v>
      </c>
      <c r="E328" s="4">
        <v>432</v>
      </c>
      <c r="F328" s="4">
        <v>2880</v>
      </c>
      <c r="G328" s="4">
        <v>24296</v>
      </c>
      <c r="H328" s="3">
        <v>3.1090152820075233E-6</v>
      </c>
      <c r="I328" s="4">
        <v>1</v>
      </c>
      <c r="J328" s="34" t="s">
        <v>4</v>
      </c>
      <c r="K328" s="4">
        <v>1</v>
      </c>
      <c r="L328" s="4"/>
      <c r="M328" s="4"/>
      <c r="N328" s="30"/>
      <c r="O328" s="31"/>
    </row>
    <row r="329" spans="1:15" x14ac:dyDescent="0.25">
      <c r="A329" s="2" t="s">
        <v>1759</v>
      </c>
      <c r="B329" s="4">
        <v>32356</v>
      </c>
      <c r="C329" s="4">
        <v>70</v>
      </c>
      <c r="D329" s="4">
        <v>27184</v>
      </c>
      <c r="E329" s="4">
        <v>7136</v>
      </c>
      <c r="F329" s="4">
        <v>576</v>
      </c>
      <c r="G329" s="4">
        <v>19472</v>
      </c>
      <c r="H329" s="3">
        <v>3.061267437919897E-6</v>
      </c>
      <c r="I329" s="4">
        <v>1</v>
      </c>
      <c r="J329" s="34" t="s">
        <v>4</v>
      </c>
      <c r="K329" s="4">
        <v>1</v>
      </c>
      <c r="L329" s="4"/>
      <c r="M329" s="4"/>
      <c r="N329" s="30"/>
      <c r="O329" s="31"/>
    </row>
    <row r="330" spans="1:15" x14ac:dyDescent="0.25">
      <c r="A330" s="2" t="s">
        <v>1760</v>
      </c>
      <c r="B330" s="4">
        <v>3379</v>
      </c>
      <c r="C330" s="4">
        <v>154</v>
      </c>
      <c r="D330" s="4">
        <v>26856</v>
      </c>
      <c r="E330" s="4">
        <v>1224</v>
      </c>
      <c r="F330" s="4">
        <v>1248</v>
      </c>
      <c r="G330" s="4">
        <v>24384</v>
      </c>
      <c r="H330" s="3">
        <v>3.0243304264558842E-6</v>
      </c>
      <c r="I330" s="4">
        <v>1</v>
      </c>
      <c r="J330" s="34" t="s">
        <v>4</v>
      </c>
      <c r="K330" s="4">
        <v>1</v>
      </c>
      <c r="L330" s="4"/>
      <c r="M330" s="4"/>
      <c r="N330" s="30"/>
      <c r="O330" s="31"/>
    </row>
    <row r="331" spans="1:15" x14ac:dyDescent="0.25">
      <c r="A331" s="2" t="s">
        <v>1761</v>
      </c>
      <c r="B331" s="4">
        <v>29067</v>
      </c>
      <c r="C331" s="4">
        <v>557</v>
      </c>
      <c r="D331" s="4">
        <v>26732</v>
      </c>
      <c r="E331" s="4">
        <v>11464</v>
      </c>
      <c r="F331" s="4">
        <v>4464</v>
      </c>
      <c r="G331" s="4">
        <v>10804</v>
      </c>
      <c r="H331" s="3">
        <v>3.0103664343170499E-6</v>
      </c>
      <c r="I331" s="4">
        <v>1</v>
      </c>
      <c r="J331" s="34" t="s">
        <v>4</v>
      </c>
      <c r="K331" s="4">
        <v>1</v>
      </c>
      <c r="L331" s="4"/>
      <c r="M331" s="4"/>
      <c r="N331" s="30"/>
      <c r="O331" s="31"/>
    </row>
    <row r="332" spans="1:15" x14ac:dyDescent="0.25">
      <c r="A332" s="2" t="s">
        <v>1762</v>
      </c>
      <c r="B332" s="4">
        <v>1331646</v>
      </c>
      <c r="C332" s="4">
        <v>73</v>
      </c>
      <c r="D332" s="4">
        <v>26666</v>
      </c>
      <c r="E332" s="4">
        <v>4480</v>
      </c>
      <c r="F332" s="4">
        <v>592</v>
      </c>
      <c r="G332" s="4">
        <v>21594</v>
      </c>
      <c r="H332" s="3">
        <v>3.0029339868883156E-6</v>
      </c>
      <c r="I332" s="4">
        <v>1</v>
      </c>
      <c r="J332" s="34" t="s">
        <v>4</v>
      </c>
      <c r="K332" s="4">
        <v>1</v>
      </c>
      <c r="L332" s="4"/>
      <c r="M332" s="4"/>
      <c r="N332" s="30"/>
      <c r="O332" s="31"/>
    </row>
    <row r="333" spans="1:15" x14ac:dyDescent="0.25">
      <c r="A333" s="2" t="s">
        <v>1763</v>
      </c>
      <c r="B333" s="4">
        <v>19644</v>
      </c>
      <c r="C333" s="4">
        <v>97</v>
      </c>
      <c r="D333" s="4">
        <v>26580</v>
      </c>
      <c r="E333" s="4">
        <v>6040</v>
      </c>
      <c r="F333" s="4">
        <v>784</v>
      </c>
      <c r="G333" s="4">
        <v>19756</v>
      </c>
      <c r="H333" s="3">
        <v>2.9932492826629954E-6</v>
      </c>
      <c r="I333" s="4">
        <v>1</v>
      </c>
      <c r="J333" s="34" t="s">
        <v>4</v>
      </c>
      <c r="K333" s="4">
        <v>1</v>
      </c>
      <c r="L333" s="4"/>
      <c r="M333" s="4"/>
      <c r="N333" s="30"/>
      <c r="O333" s="31"/>
    </row>
    <row r="334" spans="1:15" x14ac:dyDescent="0.25">
      <c r="A334" s="2" t="s">
        <v>1764</v>
      </c>
      <c r="B334" s="4">
        <v>6958</v>
      </c>
      <c r="C334" s="4">
        <v>114</v>
      </c>
      <c r="D334" s="4">
        <v>26432</v>
      </c>
      <c r="E334" s="4">
        <v>5272</v>
      </c>
      <c r="F334" s="4">
        <v>928</v>
      </c>
      <c r="G334" s="4">
        <v>20232</v>
      </c>
      <c r="H334" s="3">
        <v>2.9765825823682579E-6</v>
      </c>
      <c r="I334" s="4">
        <v>1</v>
      </c>
      <c r="J334" s="34" t="s">
        <v>4</v>
      </c>
      <c r="K334" s="4">
        <v>1</v>
      </c>
      <c r="L334" s="4"/>
      <c r="M334" s="4"/>
      <c r="N334" s="30"/>
      <c r="O334" s="31"/>
    </row>
    <row r="335" spans="1:15" x14ac:dyDescent="0.25">
      <c r="A335" s="2" t="s">
        <v>1765</v>
      </c>
      <c r="B335" s="4">
        <v>6958</v>
      </c>
      <c r="C335" s="4">
        <v>113</v>
      </c>
      <c r="D335" s="4">
        <v>26154</v>
      </c>
      <c r="E335" s="4">
        <v>5272</v>
      </c>
      <c r="F335" s="4">
        <v>912</v>
      </c>
      <c r="G335" s="4">
        <v>19970</v>
      </c>
      <c r="H335" s="3">
        <v>2.9452762128957103E-6</v>
      </c>
      <c r="I335" s="4">
        <v>1</v>
      </c>
      <c r="J335" s="34" t="s">
        <v>4</v>
      </c>
      <c r="K335" s="4">
        <v>1</v>
      </c>
      <c r="L335" s="4"/>
      <c r="M335" s="4"/>
      <c r="N335" s="30"/>
      <c r="O335" s="31"/>
    </row>
    <row r="336" spans="1:15" x14ac:dyDescent="0.25">
      <c r="A336" s="2" t="s">
        <v>1766</v>
      </c>
      <c r="B336" s="4">
        <v>3475</v>
      </c>
      <c r="C336" s="4">
        <v>137</v>
      </c>
      <c r="D336" s="4">
        <v>26106</v>
      </c>
      <c r="E336" s="4">
        <v>1184</v>
      </c>
      <c r="F336" s="4">
        <v>1104</v>
      </c>
      <c r="G336" s="4">
        <v>23818</v>
      </c>
      <c r="H336" s="3">
        <v>2.9398707965839034E-6</v>
      </c>
      <c r="I336" s="4">
        <v>1</v>
      </c>
      <c r="J336" s="34" t="s">
        <v>4</v>
      </c>
      <c r="K336" s="4">
        <v>1</v>
      </c>
      <c r="L336" s="4"/>
      <c r="M336" s="4"/>
      <c r="N336" s="30"/>
      <c r="O336" s="31"/>
    </row>
    <row r="337" spans="1:15" x14ac:dyDescent="0.25">
      <c r="A337" s="2" t="s">
        <v>1767</v>
      </c>
      <c r="B337" s="4">
        <v>190</v>
      </c>
      <c r="C337" s="4">
        <v>190</v>
      </c>
      <c r="D337" s="4">
        <v>26060</v>
      </c>
      <c r="E337" s="4">
        <v>192</v>
      </c>
      <c r="F337" s="4">
        <v>1536</v>
      </c>
      <c r="G337" s="4">
        <v>24332</v>
      </c>
      <c r="H337" s="3">
        <v>2.9346906059517552E-6</v>
      </c>
      <c r="I337" s="4">
        <v>1</v>
      </c>
      <c r="J337" s="34" t="s">
        <v>4</v>
      </c>
      <c r="K337" s="4">
        <v>1</v>
      </c>
      <c r="L337" s="4"/>
      <c r="M337" s="4"/>
      <c r="N337" s="30"/>
      <c r="O337" s="31"/>
    </row>
    <row r="338" spans="1:15" x14ac:dyDescent="0.25">
      <c r="A338" s="2" t="s">
        <v>1768</v>
      </c>
      <c r="B338" s="4">
        <v>32356</v>
      </c>
      <c r="C338" s="4">
        <v>16</v>
      </c>
      <c r="D338" s="4">
        <v>25660</v>
      </c>
      <c r="E338" s="4">
        <v>8104</v>
      </c>
      <c r="F338" s="4">
        <v>144</v>
      </c>
      <c r="G338" s="4">
        <v>17412</v>
      </c>
      <c r="H338" s="3">
        <v>2.8896454700200321E-6</v>
      </c>
      <c r="I338" s="4">
        <v>1</v>
      </c>
      <c r="J338" s="34" t="s">
        <v>4</v>
      </c>
      <c r="K338" s="4">
        <v>1</v>
      </c>
      <c r="L338" s="4"/>
      <c r="M338" s="4"/>
      <c r="N338" s="30"/>
      <c r="O338" s="31"/>
    </row>
    <row r="339" spans="1:15" x14ac:dyDescent="0.25">
      <c r="A339" s="2" t="s">
        <v>1443</v>
      </c>
      <c r="B339" s="4">
        <v>830</v>
      </c>
      <c r="C339" s="4">
        <v>451</v>
      </c>
      <c r="D339" s="4">
        <v>25424</v>
      </c>
      <c r="E339" s="4">
        <v>952</v>
      </c>
      <c r="F339" s="4">
        <v>3616</v>
      </c>
      <c r="G339" s="4">
        <v>20856</v>
      </c>
      <c r="H339" s="3">
        <v>2.8630688398203157E-6</v>
      </c>
      <c r="I339" s="4">
        <v>1</v>
      </c>
      <c r="J339" s="34" t="s">
        <v>4</v>
      </c>
      <c r="K339" s="4">
        <v>1</v>
      </c>
      <c r="L339" s="4"/>
      <c r="M339" s="4"/>
      <c r="N339" s="30"/>
      <c r="O339" s="31"/>
    </row>
    <row r="340" spans="1:15" x14ac:dyDescent="0.25">
      <c r="A340" s="2" t="s">
        <v>1769</v>
      </c>
      <c r="B340" s="4">
        <v>60395388</v>
      </c>
      <c r="C340" s="4">
        <v>8</v>
      </c>
      <c r="D340" s="4">
        <v>25000</v>
      </c>
      <c r="E340" s="4">
        <v>7656</v>
      </c>
      <c r="F340" s="4">
        <v>80</v>
      </c>
      <c r="G340" s="4">
        <v>17264</v>
      </c>
      <c r="H340" s="3">
        <v>2.8153209957326894E-6</v>
      </c>
      <c r="I340" s="4">
        <v>2</v>
      </c>
      <c r="J340" s="34" t="s">
        <v>4</v>
      </c>
      <c r="K340" s="4">
        <v>8</v>
      </c>
      <c r="L340" s="4"/>
      <c r="M340" s="4"/>
      <c r="N340" s="30"/>
      <c r="O340" s="31"/>
    </row>
    <row r="341" spans="1:15" x14ac:dyDescent="0.25">
      <c r="A341" s="2" t="s">
        <v>1370</v>
      </c>
      <c r="B341" s="4">
        <v>1248</v>
      </c>
      <c r="C341" s="4">
        <v>399</v>
      </c>
      <c r="D341" s="4">
        <v>24936</v>
      </c>
      <c r="E341" s="4">
        <v>1432</v>
      </c>
      <c r="F341" s="4">
        <v>3200</v>
      </c>
      <c r="G341" s="4">
        <v>20304</v>
      </c>
      <c r="H341" s="3">
        <v>2.8081137739836138E-6</v>
      </c>
      <c r="I341" s="4">
        <v>1</v>
      </c>
      <c r="J341" s="34" t="s">
        <v>4</v>
      </c>
      <c r="K341" s="4">
        <v>1</v>
      </c>
      <c r="L341" s="4"/>
      <c r="M341" s="4"/>
      <c r="N341" s="30"/>
      <c r="O341" s="31"/>
    </row>
    <row r="342" spans="1:15" x14ac:dyDescent="0.25">
      <c r="A342" s="2" t="s">
        <v>1770</v>
      </c>
      <c r="B342" s="4">
        <v>212</v>
      </c>
      <c r="C342" s="4">
        <v>212</v>
      </c>
      <c r="D342" s="4">
        <v>24904</v>
      </c>
      <c r="E342" s="4">
        <v>216</v>
      </c>
      <c r="F342" s="4">
        <v>1712</v>
      </c>
      <c r="G342" s="4">
        <v>22976</v>
      </c>
      <c r="H342" s="3">
        <v>2.8045101631090755E-6</v>
      </c>
      <c r="I342" s="4">
        <v>1</v>
      </c>
      <c r="J342" s="34" t="s">
        <v>4</v>
      </c>
      <c r="K342" s="4">
        <v>1</v>
      </c>
      <c r="L342" s="4"/>
      <c r="M342" s="4"/>
      <c r="N342" s="30"/>
      <c r="O342" s="31"/>
    </row>
    <row r="343" spans="1:15" x14ac:dyDescent="0.25">
      <c r="A343" s="2" t="s">
        <v>1771</v>
      </c>
      <c r="B343" s="4">
        <v>1794329</v>
      </c>
      <c r="C343" s="4">
        <v>101</v>
      </c>
      <c r="D343" s="4">
        <v>24716</v>
      </c>
      <c r="E343" s="4">
        <v>2784</v>
      </c>
      <c r="F343" s="4">
        <v>816</v>
      </c>
      <c r="G343" s="4">
        <v>21116</v>
      </c>
      <c r="H343" s="3">
        <v>2.7833389492211661E-6</v>
      </c>
      <c r="I343" s="4">
        <v>1</v>
      </c>
      <c r="J343" s="34" t="s">
        <v>4</v>
      </c>
      <c r="K343" s="4">
        <v>1</v>
      </c>
      <c r="L343" s="4"/>
      <c r="M343" s="4"/>
      <c r="N343" s="30"/>
      <c r="O343" s="31"/>
    </row>
    <row r="344" spans="1:15" x14ac:dyDescent="0.25">
      <c r="A344" s="2" t="s">
        <v>1772</v>
      </c>
      <c r="B344" s="4">
        <v>581</v>
      </c>
      <c r="C344" s="4">
        <v>581</v>
      </c>
      <c r="D344" s="4">
        <v>24468</v>
      </c>
      <c r="E344" s="4">
        <v>776</v>
      </c>
      <c r="F344" s="4">
        <v>4656</v>
      </c>
      <c r="G344" s="4">
        <v>19036</v>
      </c>
      <c r="H344" s="3">
        <v>2.7554109649434976E-6</v>
      </c>
      <c r="I344" s="4">
        <v>1</v>
      </c>
      <c r="J344" s="34" t="s">
        <v>4</v>
      </c>
      <c r="K344" s="4">
        <v>1</v>
      </c>
      <c r="L344" s="4"/>
      <c r="M344" s="4"/>
      <c r="N344" s="30"/>
      <c r="O344" s="31"/>
    </row>
    <row r="345" spans="1:15" x14ac:dyDescent="0.25">
      <c r="A345" s="2" t="s">
        <v>1773</v>
      </c>
      <c r="B345" s="4">
        <v>247</v>
      </c>
      <c r="C345" s="4">
        <v>198</v>
      </c>
      <c r="D345" s="4">
        <v>24432</v>
      </c>
      <c r="E345" s="4">
        <v>248</v>
      </c>
      <c r="F345" s="4">
        <v>1600</v>
      </c>
      <c r="G345" s="4">
        <v>22584</v>
      </c>
      <c r="H345" s="3">
        <v>2.7513569027096427E-6</v>
      </c>
      <c r="I345" s="4">
        <v>1</v>
      </c>
      <c r="J345" s="34" t="s">
        <v>4</v>
      </c>
      <c r="K345" s="4">
        <v>1</v>
      </c>
      <c r="L345" s="4"/>
      <c r="M345" s="4"/>
      <c r="N345" s="30"/>
      <c r="O345" s="31"/>
    </row>
    <row r="346" spans="1:15" x14ac:dyDescent="0.25">
      <c r="A346" s="2" t="s">
        <v>1774</v>
      </c>
      <c r="B346" s="4">
        <v>254</v>
      </c>
      <c r="C346" s="4">
        <v>114</v>
      </c>
      <c r="D346" s="4">
        <v>24422</v>
      </c>
      <c r="E346" s="4">
        <v>232</v>
      </c>
      <c r="F346" s="4">
        <v>928</v>
      </c>
      <c r="G346" s="4">
        <v>23262</v>
      </c>
      <c r="H346" s="3">
        <v>2.7502307743113494E-6</v>
      </c>
      <c r="I346" s="4">
        <v>1</v>
      </c>
      <c r="J346" s="34" t="s">
        <v>4</v>
      </c>
      <c r="K346" s="4">
        <v>1</v>
      </c>
      <c r="L346" s="4"/>
      <c r="M346" s="4"/>
      <c r="N346" s="30"/>
      <c r="O346" s="31"/>
    </row>
    <row r="347" spans="1:15" x14ac:dyDescent="0.25">
      <c r="A347" s="2" t="s">
        <v>1775</v>
      </c>
      <c r="B347" s="4">
        <v>227965</v>
      </c>
      <c r="C347" s="4">
        <v>17</v>
      </c>
      <c r="D347" s="4">
        <v>24172</v>
      </c>
      <c r="E347" s="4">
        <v>6512</v>
      </c>
      <c r="F347" s="4">
        <v>144</v>
      </c>
      <c r="G347" s="4">
        <v>17516</v>
      </c>
      <c r="H347" s="3">
        <v>2.7220775643540226E-6</v>
      </c>
      <c r="I347" s="4">
        <v>1</v>
      </c>
      <c r="J347" s="34" t="s">
        <v>4</v>
      </c>
      <c r="K347" s="4">
        <v>1</v>
      </c>
      <c r="L347" s="4"/>
      <c r="M347" s="4"/>
      <c r="N347" s="30"/>
      <c r="O347" s="31"/>
    </row>
    <row r="348" spans="1:15" x14ac:dyDescent="0.25">
      <c r="A348" s="2" t="s">
        <v>1776</v>
      </c>
      <c r="B348" s="4">
        <v>190</v>
      </c>
      <c r="C348" s="4">
        <v>190</v>
      </c>
      <c r="D348" s="4">
        <v>24088</v>
      </c>
      <c r="E348" s="4">
        <v>192</v>
      </c>
      <c r="F348" s="4">
        <v>1536</v>
      </c>
      <c r="G348" s="4">
        <v>22360</v>
      </c>
      <c r="H348" s="3">
        <v>2.7126180858083607E-6</v>
      </c>
      <c r="I348" s="4">
        <v>1</v>
      </c>
      <c r="J348" s="34" t="s">
        <v>4</v>
      </c>
      <c r="K348" s="4">
        <v>1</v>
      </c>
      <c r="L348" s="4"/>
      <c r="M348" s="4"/>
      <c r="N348" s="30"/>
      <c r="O348" s="31"/>
    </row>
    <row r="349" spans="1:15" x14ac:dyDescent="0.25">
      <c r="A349" s="2" t="s">
        <v>1777</v>
      </c>
      <c r="B349" s="4">
        <v>136</v>
      </c>
      <c r="C349" s="4">
        <v>136</v>
      </c>
      <c r="D349" s="4">
        <v>23998</v>
      </c>
      <c r="E349" s="4">
        <v>144</v>
      </c>
      <c r="F349" s="4">
        <v>1104</v>
      </c>
      <c r="G349" s="4">
        <v>22750</v>
      </c>
      <c r="H349" s="3">
        <v>2.7024829302237231E-6</v>
      </c>
      <c r="I349" s="4">
        <v>1</v>
      </c>
      <c r="J349" s="34" t="s">
        <v>4</v>
      </c>
      <c r="K349" s="4">
        <v>1</v>
      </c>
      <c r="L349" s="4"/>
      <c r="M349" s="4"/>
      <c r="N349" s="30"/>
      <c r="O349" s="31"/>
    </row>
    <row r="350" spans="1:15" x14ac:dyDescent="0.25">
      <c r="A350" s="2" t="s">
        <v>1778</v>
      </c>
      <c r="B350" s="4">
        <v>400</v>
      </c>
      <c r="C350" s="4">
        <v>400</v>
      </c>
      <c r="D350" s="4">
        <v>23960</v>
      </c>
      <c r="E350" s="4">
        <v>464</v>
      </c>
      <c r="F350" s="4">
        <v>3216</v>
      </c>
      <c r="G350" s="4">
        <v>20280</v>
      </c>
      <c r="H350" s="3">
        <v>2.6982036423102094E-6</v>
      </c>
      <c r="I350" s="4">
        <v>1</v>
      </c>
      <c r="J350" s="34" t="s">
        <v>4</v>
      </c>
      <c r="K350" s="4">
        <v>1</v>
      </c>
      <c r="L350" s="4"/>
      <c r="M350" s="4"/>
      <c r="N350" s="30"/>
      <c r="O350" s="31"/>
    </row>
    <row r="351" spans="1:15" x14ac:dyDescent="0.25">
      <c r="A351" s="2" t="s">
        <v>1779</v>
      </c>
      <c r="B351" s="4">
        <v>1881</v>
      </c>
      <c r="C351" s="4">
        <v>366</v>
      </c>
      <c r="D351" s="4">
        <v>23952</v>
      </c>
      <c r="E351" s="4">
        <v>1128</v>
      </c>
      <c r="F351" s="4">
        <v>2944</v>
      </c>
      <c r="G351" s="4">
        <v>19880</v>
      </c>
      <c r="H351" s="3">
        <v>2.6973027395915749E-6</v>
      </c>
      <c r="I351" s="4">
        <v>1</v>
      </c>
      <c r="J351" s="34" t="s">
        <v>4</v>
      </c>
      <c r="K351" s="4">
        <v>1</v>
      </c>
      <c r="L351" s="4"/>
      <c r="M351" s="4"/>
      <c r="N351" s="30"/>
      <c r="O351" s="31"/>
    </row>
    <row r="352" spans="1:15" x14ac:dyDescent="0.25">
      <c r="A352" s="2" t="s">
        <v>1780</v>
      </c>
      <c r="B352" s="4">
        <v>400</v>
      </c>
      <c r="C352" s="4">
        <v>400</v>
      </c>
      <c r="D352" s="4">
        <v>23880</v>
      </c>
      <c r="E352" s="4">
        <v>464</v>
      </c>
      <c r="F352" s="4">
        <v>3216</v>
      </c>
      <c r="G352" s="4">
        <v>20200</v>
      </c>
      <c r="H352" s="3">
        <v>2.6891946151238647E-6</v>
      </c>
      <c r="I352" s="4">
        <v>1</v>
      </c>
      <c r="J352" s="34" t="s">
        <v>4</v>
      </c>
      <c r="K352" s="4">
        <v>1</v>
      </c>
      <c r="L352" s="4"/>
      <c r="M352" s="4"/>
      <c r="N352" s="30"/>
      <c r="O352" s="31"/>
    </row>
    <row r="353" spans="1:15" x14ac:dyDescent="0.25">
      <c r="A353" s="2" t="s">
        <v>1781</v>
      </c>
      <c r="B353" s="4">
        <v>30</v>
      </c>
      <c r="C353" s="4">
        <v>30</v>
      </c>
      <c r="D353" s="4">
        <v>23716</v>
      </c>
      <c r="E353" s="4">
        <v>24</v>
      </c>
      <c r="F353" s="4">
        <v>256</v>
      </c>
      <c r="G353" s="4">
        <v>23436</v>
      </c>
      <c r="H353" s="3">
        <v>2.6707261093918585E-6</v>
      </c>
      <c r="I353" s="4">
        <v>1</v>
      </c>
      <c r="J353" s="34" t="s">
        <v>4</v>
      </c>
      <c r="K353" s="4">
        <v>1</v>
      </c>
      <c r="L353" s="4"/>
      <c r="M353" s="4"/>
      <c r="N353" s="30"/>
      <c r="O353" s="31"/>
    </row>
    <row r="354" spans="1:15" x14ac:dyDescent="0.25">
      <c r="A354" s="2" t="s">
        <v>1782</v>
      </c>
      <c r="B354" s="4">
        <v>32356</v>
      </c>
      <c r="C354" s="4">
        <v>25</v>
      </c>
      <c r="D354" s="4">
        <v>23686</v>
      </c>
      <c r="E354" s="4">
        <v>5600</v>
      </c>
      <c r="F354" s="4">
        <v>208</v>
      </c>
      <c r="G354" s="4">
        <v>17878</v>
      </c>
      <c r="H354" s="3">
        <v>2.667347724196979E-6</v>
      </c>
      <c r="I354" s="4">
        <v>1</v>
      </c>
      <c r="J354" s="34" t="s">
        <v>4</v>
      </c>
      <c r="K354" s="4">
        <v>1</v>
      </c>
      <c r="L354" s="4"/>
      <c r="M354" s="4"/>
      <c r="N354" s="30"/>
      <c r="O354" s="31"/>
    </row>
    <row r="355" spans="1:15" x14ac:dyDescent="0.25">
      <c r="A355" s="2" t="s">
        <v>1783</v>
      </c>
      <c r="B355" s="4">
        <v>104</v>
      </c>
      <c r="C355" s="4">
        <v>104</v>
      </c>
      <c r="D355" s="4">
        <v>23504</v>
      </c>
      <c r="E355" s="4">
        <v>96</v>
      </c>
      <c r="F355" s="4">
        <v>848</v>
      </c>
      <c r="G355" s="4">
        <v>22560</v>
      </c>
      <c r="H355" s="3">
        <v>2.6468521873480453E-6</v>
      </c>
      <c r="I355" s="4">
        <v>1</v>
      </c>
      <c r="J355" s="34" t="s">
        <v>4</v>
      </c>
      <c r="K355" s="4">
        <v>1</v>
      </c>
      <c r="L355" s="4"/>
      <c r="M355" s="4"/>
      <c r="N355" s="30"/>
      <c r="O355" s="31"/>
    </row>
    <row r="356" spans="1:15" x14ac:dyDescent="0.25">
      <c r="A356" s="2" t="s">
        <v>1784</v>
      </c>
      <c r="B356" s="4">
        <v>6408</v>
      </c>
      <c r="C356" s="4">
        <v>35</v>
      </c>
      <c r="D356" s="4">
        <v>23364</v>
      </c>
      <c r="E356" s="4">
        <v>2904</v>
      </c>
      <c r="F356" s="4">
        <v>288</v>
      </c>
      <c r="G356" s="4">
        <v>20172</v>
      </c>
      <c r="H356" s="3">
        <v>2.631086389771942E-6</v>
      </c>
      <c r="I356" s="4">
        <v>1</v>
      </c>
      <c r="J356" s="34" t="s">
        <v>4</v>
      </c>
      <c r="K356" s="4">
        <v>1</v>
      </c>
      <c r="L356" s="4"/>
      <c r="M356" s="4"/>
      <c r="N356" s="30"/>
      <c r="O356" s="31"/>
    </row>
    <row r="357" spans="1:15" x14ac:dyDescent="0.25">
      <c r="A357" s="2" t="s">
        <v>1785</v>
      </c>
      <c r="B357" s="4">
        <v>168</v>
      </c>
      <c r="C357" s="4">
        <v>168</v>
      </c>
      <c r="D357" s="4">
        <v>23280</v>
      </c>
      <c r="E357" s="4">
        <v>176</v>
      </c>
      <c r="F357" s="4">
        <v>1360</v>
      </c>
      <c r="G357" s="4">
        <v>21744</v>
      </c>
      <c r="H357" s="3">
        <v>2.6216269112262801E-6</v>
      </c>
      <c r="I357" s="4">
        <v>1</v>
      </c>
      <c r="J357" s="34" t="s">
        <v>4</v>
      </c>
      <c r="K357" s="4">
        <v>1</v>
      </c>
      <c r="L357" s="4"/>
      <c r="M357" s="4"/>
      <c r="N357" s="30"/>
      <c r="O357" s="31"/>
    </row>
    <row r="358" spans="1:15" x14ac:dyDescent="0.25">
      <c r="A358" s="2" t="s">
        <v>1786</v>
      </c>
      <c r="B358" s="4">
        <v>3475</v>
      </c>
      <c r="C358" s="4">
        <v>139</v>
      </c>
      <c r="D358" s="4">
        <v>23236</v>
      </c>
      <c r="E358" s="4">
        <v>1184</v>
      </c>
      <c r="F358" s="4">
        <v>1120</v>
      </c>
      <c r="G358" s="4">
        <v>20932</v>
      </c>
      <c r="H358" s="3">
        <v>2.6166719462737907E-6</v>
      </c>
      <c r="I358" s="4">
        <v>1</v>
      </c>
      <c r="J358" s="34" t="s">
        <v>4</v>
      </c>
      <c r="K358" s="4">
        <v>1</v>
      </c>
      <c r="L358" s="4"/>
      <c r="M358" s="4"/>
      <c r="N358" s="30"/>
      <c r="O358" s="31"/>
    </row>
    <row r="359" spans="1:15" x14ac:dyDescent="0.25">
      <c r="A359" s="2" t="s">
        <v>1787</v>
      </c>
      <c r="B359" s="4">
        <v>151</v>
      </c>
      <c r="C359" s="4">
        <v>151</v>
      </c>
      <c r="D359" s="4">
        <v>22636</v>
      </c>
      <c r="E359" s="4">
        <v>152</v>
      </c>
      <c r="F359" s="4">
        <v>1216</v>
      </c>
      <c r="G359" s="4">
        <v>21268</v>
      </c>
      <c r="H359" s="3">
        <v>2.5491042423762061E-6</v>
      </c>
      <c r="I359" s="4">
        <v>1</v>
      </c>
      <c r="J359" s="34" t="s">
        <v>4</v>
      </c>
      <c r="K359" s="4">
        <v>1</v>
      </c>
      <c r="L359" s="4"/>
      <c r="M359" s="4"/>
      <c r="N359" s="30"/>
      <c r="O359" s="31"/>
    </row>
    <row r="360" spans="1:15" x14ac:dyDescent="0.25">
      <c r="A360" s="2" t="s">
        <v>1788</v>
      </c>
      <c r="B360" s="4">
        <v>9701</v>
      </c>
      <c r="C360" s="4">
        <v>17</v>
      </c>
      <c r="D360" s="4">
        <v>22596</v>
      </c>
      <c r="E360" s="4">
        <v>4936</v>
      </c>
      <c r="F360" s="4">
        <v>144</v>
      </c>
      <c r="G360" s="4">
        <v>17516</v>
      </c>
      <c r="H360" s="3">
        <v>2.5445997287830337E-6</v>
      </c>
      <c r="I360" s="4">
        <v>1</v>
      </c>
      <c r="J360" s="34" t="s">
        <v>4</v>
      </c>
      <c r="K360" s="4">
        <v>1</v>
      </c>
      <c r="L360" s="4"/>
      <c r="M360" s="4"/>
      <c r="N360" s="30"/>
      <c r="O360" s="31"/>
    </row>
    <row r="361" spans="1:15" x14ac:dyDescent="0.25">
      <c r="A361" s="2" t="s">
        <v>1789</v>
      </c>
      <c r="B361" s="4">
        <v>22304</v>
      </c>
      <c r="C361" s="4">
        <v>14</v>
      </c>
      <c r="D361" s="4">
        <v>22560</v>
      </c>
      <c r="E361" s="4">
        <v>5000</v>
      </c>
      <c r="F361" s="4">
        <v>128</v>
      </c>
      <c r="G361" s="4">
        <v>17432</v>
      </c>
      <c r="H361" s="3">
        <v>2.5405456665491788E-6</v>
      </c>
      <c r="I361" s="4">
        <v>1</v>
      </c>
      <c r="J361" s="34" t="s">
        <v>4</v>
      </c>
      <c r="K361" s="4">
        <v>1</v>
      </c>
      <c r="L361" s="4"/>
      <c r="M361" s="4"/>
      <c r="N361" s="30"/>
      <c r="O361" s="31"/>
    </row>
    <row r="362" spans="1:15" x14ac:dyDescent="0.25">
      <c r="A362" s="2" t="s">
        <v>1790</v>
      </c>
      <c r="B362" s="4">
        <v>22304</v>
      </c>
      <c r="C362" s="4">
        <v>15</v>
      </c>
      <c r="D362" s="4">
        <v>22514</v>
      </c>
      <c r="E362" s="4">
        <v>5000</v>
      </c>
      <c r="F362" s="4">
        <v>128</v>
      </c>
      <c r="G362" s="4">
        <v>17386</v>
      </c>
      <c r="H362" s="3">
        <v>2.5353654759170306E-6</v>
      </c>
      <c r="I362" s="4">
        <v>1</v>
      </c>
      <c r="J362" s="34" t="s">
        <v>4</v>
      </c>
      <c r="K362" s="4">
        <v>1</v>
      </c>
      <c r="L362" s="4"/>
      <c r="M362" s="4"/>
      <c r="N362" s="30"/>
      <c r="O362" s="31"/>
    </row>
    <row r="363" spans="1:15" x14ac:dyDescent="0.25">
      <c r="A363" s="2" t="s">
        <v>1791</v>
      </c>
      <c r="B363" s="4">
        <v>748827</v>
      </c>
      <c r="C363" s="4">
        <v>30</v>
      </c>
      <c r="D363" s="4">
        <v>22428</v>
      </c>
      <c r="E363" s="4">
        <v>3848</v>
      </c>
      <c r="F363" s="4">
        <v>256</v>
      </c>
      <c r="G363" s="4">
        <v>18324</v>
      </c>
      <c r="H363" s="3">
        <v>2.52568077169171E-6</v>
      </c>
      <c r="I363" s="4">
        <v>1</v>
      </c>
      <c r="J363" s="34" t="s">
        <v>4</v>
      </c>
      <c r="K363" s="4">
        <v>1</v>
      </c>
      <c r="L363" s="4"/>
      <c r="M363" s="4"/>
      <c r="N363" s="30"/>
      <c r="O363" s="31"/>
    </row>
    <row r="364" spans="1:15" x14ac:dyDescent="0.25">
      <c r="A364" s="2" t="s">
        <v>1792</v>
      </c>
      <c r="B364" s="4">
        <v>460</v>
      </c>
      <c r="C364" s="4">
        <v>167</v>
      </c>
      <c r="D364" s="4">
        <v>22428</v>
      </c>
      <c r="E364" s="4">
        <v>312</v>
      </c>
      <c r="F364" s="4">
        <v>1344</v>
      </c>
      <c r="G364" s="4">
        <v>20772</v>
      </c>
      <c r="H364" s="3">
        <v>2.52568077169171E-6</v>
      </c>
      <c r="I364" s="4">
        <v>1</v>
      </c>
      <c r="J364" s="34" t="s">
        <v>4</v>
      </c>
      <c r="K364" s="4">
        <v>1</v>
      </c>
      <c r="L364" s="4"/>
      <c r="M364" s="4"/>
      <c r="N364" s="30"/>
      <c r="O364" s="31"/>
    </row>
    <row r="365" spans="1:15" x14ac:dyDescent="0.25">
      <c r="A365" s="2" t="s">
        <v>1793</v>
      </c>
      <c r="B365" s="4">
        <v>151</v>
      </c>
      <c r="C365" s="4">
        <v>151</v>
      </c>
      <c r="D365" s="4">
        <v>22254</v>
      </c>
      <c r="E365" s="4">
        <v>152</v>
      </c>
      <c r="F365" s="4">
        <v>1216</v>
      </c>
      <c r="G365" s="4">
        <v>20886</v>
      </c>
      <c r="H365" s="3">
        <v>2.5060861375614105E-6</v>
      </c>
      <c r="I365" s="4">
        <v>1</v>
      </c>
      <c r="J365" s="34" t="s">
        <v>4</v>
      </c>
      <c r="K365" s="4">
        <v>1</v>
      </c>
      <c r="L365" s="4"/>
      <c r="M365" s="4"/>
      <c r="N365" s="30"/>
      <c r="O365" s="31"/>
    </row>
    <row r="366" spans="1:15" x14ac:dyDescent="0.25">
      <c r="A366" s="2" t="s">
        <v>1794</v>
      </c>
      <c r="B366" s="4">
        <v>253</v>
      </c>
      <c r="C366" s="4">
        <v>193</v>
      </c>
      <c r="D366" s="4">
        <v>21936</v>
      </c>
      <c r="E366" s="4">
        <v>256</v>
      </c>
      <c r="F366" s="4">
        <v>1552</v>
      </c>
      <c r="G366" s="4">
        <v>20128</v>
      </c>
      <c r="H366" s="3">
        <v>2.470275254495691E-6</v>
      </c>
      <c r="I366" s="4">
        <v>1</v>
      </c>
      <c r="J366" s="34" t="s">
        <v>4</v>
      </c>
      <c r="K366" s="4">
        <v>1</v>
      </c>
      <c r="L366" s="4"/>
      <c r="M366" s="4"/>
      <c r="N366" s="30"/>
      <c r="O366" s="31"/>
    </row>
    <row r="367" spans="1:15" x14ac:dyDescent="0.25">
      <c r="A367" s="2" t="s">
        <v>1795</v>
      </c>
      <c r="B367" s="4">
        <v>292</v>
      </c>
      <c r="C367" s="4">
        <v>127</v>
      </c>
      <c r="D367" s="4">
        <v>21884</v>
      </c>
      <c r="E367" s="4">
        <v>264</v>
      </c>
      <c r="F367" s="4">
        <v>1024</v>
      </c>
      <c r="G367" s="4">
        <v>20596</v>
      </c>
      <c r="H367" s="3">
        <v>2.464419386824567E-6</v>
      </c>
      <c r="I367" s="4">
        <v>1</v>
      </c>
      <c r="J367" s="34" t="s">
        <v>4</v>
      </c>
      <c r="K367" s="4">
        <v>1</v>
      </c>
      <c r="L367" s="4"/>
      <c r="M367" s="4"/>
      <c r="N367" s="30"/>
      <c r="O367" s="31"/>
    </row>
    <row r="368" spans="1:15" x14ac:dyDescent="0.25">
      <c r="A368" s="2" t="s">
        <v>1796</v>
      </c>
      <c r="B368" s="4">
        <v>6408</v>
      </c>
      <c r="C368" s="4">
        <v>85</v>
      </c>
      <c r="D368" s="4">
        <v>21872</v>
      </c>
      <c r="E368" s="4">
        <v>1968</v>
      </c>
      <c r="F368" s="4">
        <v>688</v>
      </c>
      <c r="G368" s="4">
        <v>19216</v>
      </c>
      <c r="H368" s="3">
        <v>2.4630680327466153E-6</v>
      </c>
      <c r="I368" s="4">
        <v>1</v>
      </c>
      <c r="J368" s="34" t="s">
        <v>4</v>
      </c>
      <c r="K368" s="4">
        <v>1</v>
      </c>
      <c r="L368" s="4"/>
      <c r="M368" s="4"/>
      <c r="N368" s="30"/>
      <c r="O368" s="31"/>
    </row>
    <row r="369" spans="1:15" x14ac:dyDescent="0.25">
      <c r="A369" s="2" t="s">
        <v>1797</v>
      </c>
      <c r="B369" s="4">
        <v>292</v>
      </c>
      <c r="C369" s="4">
        <v>292</v>
      </c>
      <c r="D369" s="4">
        <v>21784</v>
      </c>
      <c r="E369" s="4">
        <v>336</v>
      </c>
      <c r="F369" s="4">
        <v>2352</v>
      </c>
      <c r="G369" s="4">
        <v>19096</v>
      </c>
      <c r="H369" s="3">
        <v>2.453158102841636E-6</v>
      </c>
      <c r="I369" s="4">
        <v>1</v>
      </c>
      <c r="J369" s="34" t="s">
        <v>4</v>
      </c>
      <c r="K369" s="4">
        <v>1</v>
      </c>
      <c r="L369" s="4"/>
      <c r="M369" s="4"/>
      <c r="N369" s="30"/>
      <c r="O369" s="31"/>
    </row>
    <row r="370" spans="1:15" x14ac:dyDescent="0.25">
      <c r="A370" s="2" t="s">
        <v>1798</v>
      </c>
      <c r="B370" s="4">
        <v>207158</v>
      </c>
      <c r="C370" s="4">
        <v>8</v>
      </c>
      <c r="D370" s="4">
        <v>21670</v>
      </c>
      <c r="E370" s="4">
        <v>4128</v>
      </c>
      <c r="F370" s="4">
        <v>80</v>
      </c>
      <c r="G370" s="4">
        <v>17462</v>
      </c>
      <c r="H370" s="3">
        <v>2.4403202391010951E-6</v>
      </c>
      <c r="I370" s="4">
        <v>1</v>
      </c>
      <c r="J370" s="34" t="s">
        <v>4</v>
      </c>
      <c r="K370" s="4">
        <v>1</v>
      </c>
      <c r="L370" s="4"/>
      <c r="M370" s="4"/>
      <c r="N370" s="30"/>
      <c r="O370" s="31"/>
    </row>
    <row r="371" spans="1:15" x14ac:dyDescent="0.25">
      <c r="A371" s="2" t="s">
        <v>1799</v>
      </c>
      <c r="B371" s="4">
        <v>254</v>
      </c>
      <c r="C371" s="4">
        <v>114</v>
      </c>
      <c r="D371" s="4">
        <v>21392</v>
      </c>
      <c r="E371" s="4">
        <v>232</v>
      </c>
      <c r="F371" s="4">
        <v>928</v>
      </c>
      <c r="G371" s="4">
        <v>20232</v>
      </c>
      <c r="H371" s="3">
        <v>2.4090138696285475E-6</v>
      </c>
      <c r="I371" s="4">
        <v>1</v>
      </c>
      <c r="J371" s="34" t="s">
        <v>4</v>
      </c>
      <c r="K371" s="4">
        <v>1</v>
      </c>
      <c r="L371" s="4"/>
      <c r="M371" s="4"/>
      <c r="N371" s="30"/>
      <c r="O371" s="31"/>
    </row>
    <row r="372" spans="1:15" x14ac:dyDescent="0.25">
      <c r="A372" s="2" t="s">
        <v>1800</v>
      </c>
      <c r="B372" s="4">
        <v>22304</v>
      </c>
      <c r="C372" s="4">
        <v>63</v>
      </c>
      <c r="D372" s="4">
        <v>21224</v>
      </c>
      <c r="E372" s="4">
        <v>17848</v>
      </c>
      <c r="F372" s="4">
        <v>512</v>
      </c>
      <c r="G372" s="4">
        <v>2864</v>
      </c>
      <c r="H372" s="3">
        <v>2.3900949125372238E-6</v>
      </c>
      <c r="I372" s="4">
        <v>1</v>
      </c>
      <c r="J372" s="34" t="s">
        <v>4</v>
      </c>
      <c r="K372" s="4">
        <v>1</v>
      </c>
      <c r="L372" s="4"/>
      <c r="M372" s="4"/>
      <c r="N372" s="30"/>
      <c r="O372" s="31"/>
    </row>
    <row r="373" spans="1:15" x14ac:dyDescent="0.25">
      <c r="A373" s="2" t="s">
        <v>1801</v>
      </c>
      <c r="B373" s="4">
        <v>75508</v>
      </c>
      <c r="C373" s="4">
        <v>4</v>
      </c>
      <c r="D373" s="4">
        <v>21220</v>
      </c>
      <c r="E373" s="4">
        <v>3760</v>
      </c>
      <c r="F373" s="4">
        <v>48</v>
      </c>
      <c r="G373" s="4">
        <v>17412</v>
      </c>
      <c r="H373" s="3">
        <v>2.3896444611779068E-6</v>
      </c>
      <c r="I373" s="4">
        <v>1</v>
      </c>
      <c r="J373" s="34" t="s">
        <v>4</v>
      </c>
      <c r="K373" s="4">
        <v>1</v>
      </c>
      <c r="L373" s="4"/>
      <c r="M373" s="4"/>
      <c r="N373" s="30"/>
      <c r="O373" s="31"/>
    </row>
    <row r="374" spans="1:15" x14ac:dyDescent="0.25">
      <c r="A374" s="2" t="s">
        <v>1802</v>
      </c>
      <c r="B374" s="4">
        <v>31</v>
      </c>
      <c r="C374" s="4">
        <v>31</v>
      </c>
      <c r="D374" s="4">
        <v>21184</v>
      </c>
      <c r="E374" s="4">
        <v>24</v>
      </c>
      <c r="F374" s="4">
        <v>256</v>
      </c>
      <c r="G374" s="4">
        <v>20904</v>
      </c>
      <c r="H374" s="3">
        <v>2.3855903989440514E-6</v>
      </c>
      <c r="I374" s="4">
        <v>1</v>
      </c>
      <c r="J374" s="34" t="s">
        <v>4</v>
      </c>
      <c r="K374" s="4">
        <v>1</v>
      </c>
      <c r="L374" s="4"/>
      <c r="M374" s="4"/>
      <c r="N374" s="30"/>
      <c r="O374" s="31"/>
    </row>
    <row r="375" spans="1:15" x14ac:dyDescent="0.25">
      <c r="A375" s="2" t="s">
        <v>1803</v>
      </c>
      <c r="B375" s="4">
        <v>160457</v>
      </c>
      <c r="C375" s="4">
        <v>2</v>
      </c>
      <c r="D375" s="4">
        <v>21078</v>
      </c>
      <c r="E375" s="4">
        <v>3960</v>
      </c>
      <c r="F375" s="4">
        <v>32</v>
      </c>
      <c r="G375" s="4">
        <v>17086</v>
      </c>
      <c r="H375" s="3">
        <v>2.3736534379221451E-6</v>
      </c>
      <c r="I375" s="4">
        <v>1</v>
      </c>
      <c r="J375" s="34" t="s">
        <v>4</v>
      </c>
      <c r="K375" s="4">
        <v>1</v>
      </c>
      <c r="L375" s="4"/>
      <c r="M375" s="4"/>
      <c r="N375" s="30"/>
      <c r="O375" s="31"/>
    </row>
    <row r="376" spans="1:15" x14ac:dyDescent="0.25">
      <c r="A376" s="2" t="s">
        <v>1804</v>
      </c>
      <c r="B376" s="4">
        <v>19644</v>
      </c>
      <c r="C376" s="4">
        <v>113</v>
      </c>
      <c r="D376" s="4">
        <v>21024</v>
      </c>
      <c r="E376" s="4">
        <v>14464</v>
      </c>
      <c r="F376" s="4">
        <v>912</v>
      </c>
      <c r="G376" s="4">
        <v>5648</v>
      </c>
      <c r="H376" s="3">
        <v>2.3675723445713623E-6</v>
      </c>
      <c r="I376" s="4">
        <v>1</v>
      </c>
      <c r="J376" s="34" t="s">
        <v>4</v>
      </c>
      <c r="K376" s="4">
        <v>1</v>
      </c>
      <c r="L376" s="4"/>
      <c r="M376" s="4"/>
      <c r="N376" s="30"/>
      <c r="O376" s="31"/>
    </row>
    <row r="377" spans="1:15" x14ac:dyDescent="0.25">
      <c r="A377" s="2" t="s">
        <v>1805</v>
      </c>
      <c r="B377" s="4">
        <v>160457</v>
      </c>
      <c r="C377" s="4">
        <v>14</v>
      </c>
      <c r="D377" s="4">
        <v>20800</v>
      </c>
      <c r="E377" s="4">
        <v>3240</v>
      </c>
      <c r="F377" s="4">
        <v>128</v>
      </c>
      <c r="G377" s="4">
        <v>17432</v>
      </c>
      <c r="H377" s="3">
        <v>2.3423470684495975E-6</v>
      </c>
      <c r="I377" s="4">
        <v>1</v>
      </c>
      <c r="J377" s="34" t="s">
        <v>4</v>
      </c>
      <c r="K377" s="4">
        <v>1</v>
      </c>
      <c r="L377" s="4"/>
      <c r="M377" s="4"/>
      <c r="N377" s="30"/>
      <c r="O377" s="31"/>
    </row>
    <row r="378" spans="1:15" x14ac:dyDescent="0.25">
      <c r="A378" s="2" t="s">
        <v>1806</v>
      </c>
      <c r="B378" s="4">
        <v>9701</v>
      </c>
      <c r="C378" s="4">
        <v>41</v>
      </c>
      <c r="D378" s="4">
        <v>20768</v>
      </c>
      <c r="E378" s="4">
        <v>688</v>
      </c>
      <c r="F378" s="4">
        <v>336</v>
      </c>
      <c r="G378" s="4">
        <v>19744</v>
      </c>
      <c r="H378" s="3">
        <v>2.3387434575750597E-6</v>
      </c>
      <c r="I378" s="4">
        <v>1</v>
      </c>
      <c r="J378" s="34" t="s">
        <v>4</v>
      </c>
      <c r="K378" s="4">
        <v>1</v>
      </c>
      <c r="L378" s="4"/>
      <c r="M378" s="4"/>
      <c r="N378" s="30"/>
      <c r="O378" s="31"/>
    </row>
    <row r="379" spans="1:15" x14ac:dyDescent="0.25">
      <c r="A379" s="2" t="s">
        <v>1807</v>
      </c>
      <c r="B379" s="4">
        <v>292</v>
      </c>
      <c r="C379" s="4">
        <v>92</v>
      </c>
      <c r="D379" s="4">
        <v>20632</v>
      </c>
      <c r="E379" s="4">
        <v>264</v>
      </c>
      <c r="F379" s="4">
        <v>752</v>
      </c>
      <c r="G379" s="4">
        <v>19616</v>
      </c>
      <c r="H379" s="3">
        <v>2.3234281113582738E-6</v>
      </c>
      <c r="I379" s="4">
        <v>1</v>
      </c>
      <c r="J379" s="34" t="s">
        <v>4</v>
      </c>
      <c r="K379" s="4">
        <v>1</v>
      </c>
      <c r="L379" s="4"/>
      <c r="M379" s="4"/>
      <c r="N379" s="30"/>
      <c r="O379" s="31"/>
    </row>
    <row r="380" spans="1:15" x14ac:dyDescent="0.25">
      <c r="A380" s="2" t="s">
        <v>1808</v>
      </c>
      <c r="B380" s="4">
        <v>130052</v>
      </c>
      <c r="C380" s="4">
        <v>44</v>
      </c>
      <c r="D380" s="4">
        <v>20594</v>
      </c>
      <c r="E380" s="4">
        <v>1544</v>
      </c>
      <c r="F380" s="4">
        <v>368</v>
      </c>
      <c r="G380" s="4">
        <v>18682</v>
      </c>
      <c r="H380" s="3">
        <v>2.3191488234447602E-6</v>
      </c>
      <c r="I380" s="4">
        <v>1</v>
      </c>
      <c r="J380" s="34" t="s">
        <v>4</v>
      </c>
      <c r="K380" s="4">
        <v>1</v>
      </c>
      <c r="L380" s="4"/>
      <c r="M380" s="4"/>
      <c r="N380" s="30"/>
      <c r="O380" s="31"/>
    </row>
    <row r="381" spans="1:15" x14ac:dyDescent="0.25">
      <c r="A381" s="2" t="s">
        <v>1809</v>
      </c>
      <c r="B381" s="4">
        <v>207158</v>
      </c>
      <c r="C381" s="4">
        <v>300</v>
      </c>
      <c r="D381" s="4">
        <v>20396</v>
      </c>
      <c r="E381" s="4">
        <v>8240</v>
      </c>
      <c r="F381" s="4">
        <v>2416</v>
      </c>
      <c r="G381" s="4">
        <v>9740</v>
      </c>
      <c r="H381" s="3">
        <v>2.296851481158557E-6</v>
      </c>
      <c r="I381" s="4">
        <v>1</v>
      </c>
      <c r="J381" s="34" t="s">
        <v>4</v>
      </c>
      <c r="K381" s="4">
        <v>1</v>
      </c>
      <c r="L381" s="4"/>
      <c r="M381" s="4"/>
      <c r="N381" s="30"/>
      <c r="O381" s="31"/>
    </row>
    <row r="382" spans="1:15" x14ac:dyDescent="0.25">
      <c r="A382" s="2" t="s">
        <v>1810</v>
      </c>
      <c r="B382" s="4">
        <v>1248</v>
      </c>
      <c r="C382" s="4">
        <v>46</v>
      </c>
      <c r="D382" s="4">
        <v>20158</v>
      </c>
      <c r="E382" s="4">
        <v>632</v>
      </c>
      <c r="F382" s="4">
        <v>384</v>
      </c>
      <c r="G382" s="4">
        <v>19142</v>
      </c>
      <c r="H382" s="3">
        <v>2.2700496252791818E-6</v>
      </c>
      <c r="I382" s="4">
        <v>1</v>
      </c>
      <c r="J382" s="34" t="s">
        <v>4</v>
      </c>
      <c r="K382" s="4">
        <v>1</v>
      </c>
      <c r="L382" s="4"/>
      <c r="M382" s="4"/>
      <c r="N382" s="30"/>
      <c r="O382" s="31"/>
    </row>
    <row r="383" spans="1:15" x14ac:dyDescent="0.25">
      <c r="A383" s="2" t="s">
        <v>1811</v>
      </c>
      <c r="B383" s="4">
        <v>42</v>
      </c>
      <c r="C383" s="4">
        <v>42</v>
      </c>
      <c r="D383" s="4">
        <v>20146</v>
      </c>
      <c r="E383" s="4">
        <v>40</v>
      </c>
      <c r="F383" s="4">
        <v>352</v>
      </c>
      <c r="G383" s="4">
        <v>19754</v>
      </c>
      <c r="H383" s="3">
        <v>2.2686982712012302E-6</v>
      </c>
      <c r="I383" s="4">
        <v>1</v>
      </c>
      <c r="J383" s="34" t="s">
        <v>4</v>
      </c>
      <c r="K383" s="4">
        <v>1</v>
      </c>
      <c r="L383" s="4"/>
      <c r="M383" s="4"/>
      <c r="N383" s="30"/>
      <c r="O383" s="31"/>
    </row>
    <row r="384" spans="1:15" x14ac:dyDescent="0.25">
      <c r="A384" s="2" t="s">
        <v>1812</v>
      </c>
      <c r="B384" s="4">
        <v>121476083</v>
      </c>
      <c r="C384" s="4">
        <v>5</v>
      </c>
      <c r="D384" s="4">
        <v>19984</v>
      </c>
      <c r="E384" s="4">
        <v>2728</v>
      </c>
      <c r="F384" s="4">
        <v>48</v>
      </c>
      <c r="G384" s="4">
        <v>17208</v>
      </c>
      <c r="H384" s="3">
        <v>2.2504549911488823E-6</v>
      </c>
      <c r="I384" s="4">
        <v>2</v>
      </c>
      <c r="J384" s="34" t="s">
        <v>4</v>
      </c>
      <c r="K384" s="4">
        <v>15</v>
      </c>
      <c r="L384" s="4"/>
      <c r="M384" s="4"/>
      <c r="N384" s="30"/>
      <c r="O384" s="31"/>
    </row>
    <row r="385" spans="1:15" x14ac:dyDescent="0.25">
      <c r="A385" s="2" t="s">
        <v>1813</v>
      </c>
      <c r="B385" s="4">
        <v>748827</v>
      </c>
      <c r="C385" s="4">
        <v>14</v>
      </c>
      <c r="D385" s="4">
        <v>19902</v>
      </c>
      <c r="E385" s="4">
        <v>2080</v>
      </c>
      <c r="F385" s="4">
        <v>128</v>
      </c>
      <c r="G385" s="4">
        <v>17694</v>
      </c>
      <c r="H385" s="3">
        <v>2.2412207382828792E-6</v>
      </c>
      <c r="I385" s="4">
        <v>1</v>
      </c>
      <c r="J385" s="34" t="s">
        <v>4</v>
      </c>
      <c r="K385" s="4">
        <v>1</v>
      </c>
      <c r="L385" s="4"/>
      <c r="M385" s="4"/>
      <c r="N385" s="30"/>
      <c r="O385" s="31"/>
    </row>
    <row r="386" spans="1:15" x14ac:dyDescent="0.25">
      <c r="A386" s="2" t="s">
        <v>1814</v>
      </c>
      <c r="B386" s="4">
        <v>830</v>
      </c>
      <c r="C386" s="4">
        <v>53</v>
      </c>
      <c r="D386" s="4">
        <v>19790</v>
      </c>
      <c r="E386" s="4">
        <v>672</v>
      </c>
      <c r="F386" s="4">
        <v>432</v>
      </c>
      <c r="G386" s="4">
        <v>18686</v>
      </c>
      <c r="H386" s="3">
        <v>2.2286081002219966E-6</v>
      </c>
      <c r="I386" s="4">
        <v>1</v>
      </c>
      <c r="J386" s="34" t="s">
        <v>4</v>
      </c>
      <c r="K386" s="4">
        <v>1</v>
      </c>
      <c r="L386" s="4"/>
      <c r="M386" s="4"/>
      <c r="N386" s="30"/>
      <c r="O386" s="31"/>
    </row>
    <row r="387" spans="1:15" x14ac:dyDescent="0.25">
      <c r="A387" s="2" t="s">
        <v>1815</v>
      </c>
      <c r="B387" s="4">
        <v>19644</v>
      </c>
      <c r="C387" s="4">
        <v>11</v>
      </c>
      <c r="D387" s="4">
        <v>19644</v>
      </c>
      <c r="E387" s="4">
        <v>2200</v>
      </c>
      <c r="F387" s="4">
        <v>96</v>
      </c>
      <c r="G387" s="4">
        <v>17348</v>
      </c>
      <c r="H387" s="3">
        <v>2.2121666256069179E-6</v>
      </c>
      <c r="I387" s="4">
        <v>1</v>
      </c>
      <c r="J387" s="34" t="s">
        <v>4</v>
      </c>
      <c r="K387" s="4">
        <v>1</v>
      </c>
      <c r="L387" s="4"/>
      <c r="M387" s="4"/>
      <c r="N387" s="30"/>
      <c r="O387" s="31"/>
    </row>
    <row r="388" spans="1:15" x14ac:dyDescent="0.25">
      <c r="A388" s="2" t="s">
        <v>1360</v>
      </c>
      <c r="B388" s="4">
        <v>2922</v>
      </c>
      <c r="C388" s="4">
        <v>2922</v>
      </c>
      <c r="D388" s="4">
        <v>19616</v>
      </c>
      <c r="E388" s="4">
        <v>7800</v>
      </c>
      <c r="F388" s="4">
        <v>11696</v>
      </c>
      <c r="G388" s="4">
        <v>120</v>
      </c>
      <c r="H388" s="3">
        <v>2.2090134660916971E-6</v>
      </c>
      <c r="I388" s="4">
        <v>1</v>
      </c>
      <c r="J388" s="34" t="s">
        <v>13</v>
      </c>
      <c r="K388" s="4">
        <v>1</v>
      </c>
      <c r="L388" s="4"/>
      <c r="M388" s="4"/>
      <c r="N388" s="30"/>
      <c r="O388" s="31"/>
    </row>
    <row r="389" spans="1:15" x14ac:dyDescent="0.25">
      <c r="A389" s="2" t="s">
        <v>1816</v>
      </c>
      <c r="B389" s="4">
        <v>32356</v>
      </c>
      <c r="C389" s="4">
        <v>6</v>
      </c>
      <c r="D389" s="4">
        <v>19570</v>
      </c>
      <c r="E389" s="4">
        <v>2304</v>
      </c>
      <c r="F389" s="4">
        <v>64</v>
      </c>
      <c r="G389" s="4">
        <v>17202</v>
      </c>
      <c r="H389" s="3">
        <v>2.2038332754595493E-6</v>
      </c>
      <c r="I389" s="4">
        <v>1</v>
      </c>
      <c r="J389" s="34" t="s">
        <v>4</v>
      </c>
      <c r="K389" s="4">
        <v>1</v>
      </c>
      <c r="L389" s="4"/>
      <c r="M389" s="4"/>
      <c r="N389" s="30"/>
      <c r="O389" s="31"/>
    </row>
    <row r="390" spans="1:15" x14ac:dyDescent="0.25">
      <c r="A390" s="2" t="s">
        <v>1817</v>
      </c>
      <c r="B390" s="4">
        <v>104</v>
      </c>
      <c r="C390" s="4">
        <v>104</v>
      </c>
      <c r="D390" s="4">
        <v>19458</v>
      </c>
      <c r="E390" s="4">
        <v>96</v>
      </c>
      <c r="F390" s="4">
        <v>848</v>
      </c>
      <c r="G390" s="4">
        <v>18514</v>
      </c>
      <c r="H390" s="3">
        <v>2.1912206373986667E-6</v>
      </c>
      <c r="I390" s="4">
        <v>1</v>
      </c>
      <c r="J390" s="34" t="s">
        <v>4</v>
      </c>
      <c r="K390" s="4">
        <v>1</v>
      </c>
      <c r="L390" s="4"/>
      <c r="M390" s="4"/>
      <c r="N390" s="30"/>
      <c r="O390" s="31"/>
    </row>
    <row r="391" spans="1:15" x14ac:dyDescent="0.25">
      <c r="A391" s="2" t="s">
        <v>1818</v>
      </c>
      <c r="B391" s="4">
        <v>32356</v>
      </c>
      <c r="C391" s="4">
        <v>24</v>
      </c>
      <c r="D391" s="4">
        <v>19444</v>
      </c>
      <c r="E391" s="4">
        <v>1816</v>
      </c>
      <c r="F391" s="4">
        <v>208</v>
      </c>
      <c r="G391" s="4">
        <v>17420</v>
      </c>
      <c r="H391" s="3">
        <v>2.1896440576410564E-6</v>
      </c>
      <c r="I391" s="4">
        <v>1</v>
      </c>
      <c r="J391" s="34" t="s">
        <v>4</v>
      </c>
      <c r="K391" s="4">
        <v>1</v>
      </c>
      <c r="L391" s="4"/>
      <c r="M391" s="4"/>
      <c r="N391" s="30"/>
      <c r="O391" s="31"/>
    </row>
    <row r="392" spans="1:15" x14ac:dyDescent="0.25">
      <c r="A392" s="2" t="s">
        <v>1819</v>
      </c>
      <c r="B392" s="4">
        <v>830</v>
      </c>
      <c r="C392" s="4">
        <v>58</v>
      </c>
      <c r="D392" s="4">
        <v>19420</v>
      </c>
      <c r="E392" s="4">
        <v>400</v>
      </c>
      <c r="F392" s="4">
        <v>480</v>
      </c>
      <c r="G392" s="4">
        <v>18540</v>
      </c>
      <c r="H392" s="3">
        <v>2.1869413494851531E-6</v>
      </c>
      <c r="I392" s="4">
        <v>1</v>
      </c>
      <c r="J392" s="34" t="s">
        <v>4</v>
      </c>
      <c r="K392" s="4">
        <v>1</v>
      </c>
      <c r="L392" s="4"/>
      <c r="M392" s="4"/>
      <c r="N392" s="30"/>
      <c r="O392" s="31"/>
    </row>
    <row r="393" spans="1:15" x14ac:dyDescent="0.25">
      <c r="A393" s="2" t="s">
        <v>1820</v>
      </c>
      <c r="B393" s="4">
        <v>1248</v>
      </c>
      <c r="C393" s="4">
        <v>46</v>
      </c>
      <c r="D393" s="4">
        <v>19344</v>
      </c>
      <c r="E393" s="4">
        <v>632</v>
      </c>
      <c r="F393" s="4">
        <v>384</v>
      </c>
      <c r="G393" s="4">
        <v>18328</v>
      </c>
      <c r="H393" s="3">
        <v>2.1783827736581258E-6</v>
      </c>
      <c r="I393" s="4">
        <v>1</v>
      </c>
      <c r="J393" s="34" t="s">
        <v>4</v>
      </c>
      <c r="K393" s="4">
        <v>1</v>
      </c>
      <c r="L393" s="4"/>
      <c r="M393" s="4"/>
      <c r="N393" s="30"/>
      <c r="O393" s="31"/>
    </row>
    <row r="394" spans="1:15" x14ac:dyDescent="0.25">
      <c r="A394" s="2" t="s">
        <v>1821</v>
      </c>
      <c r="B394" s="4">
        <v>748827</v>
      </c>
      <c r="C394" s="4">
        <v>2</v>
      </c>
      <c r="D394" s="4">
        <v>19286</v>
      </c>
      <c r="E394" s="4">
        <v>2184</v>
      </c>
      <c r="F394" s="4">
        <v>32</v>
      </c>
      <c r="G394" s="4">
        <v>17070</v>
      </c>
      <c r="H394" s="3">
        <v>2.171851228948026E-6</v>
      </c>
      <c r="I394" s="4">
        <v>1</v>
      </c>
      <c r="J394" s="34" t="s">
        <v>4</v>
      </c>
      <c r="K394" s="4">
        <v>1</v>
      </c>
      <c r="L394" s="4"/>
      <c r="M394" s="4"/>
      <c r="N394" s="30"/>
      <c r="O394" s="31"/>
    </row>
    <row r="395" spans="1:15" x14ac:dyDescent="0.25">
      <c r="A395" s="2" t="s">
        <v>1822</v>
      </c>
      <c r="B395" s="4">
        <v>177181</v>
      </c>
      <c r="C395" s="4">
        <v>23</v>
      </c>
      <c r="D395" s="4">
        <v>19282</v>
      </c>
      <c r="E395" s="4">
        <v>1408</v>
      </c>
      <c r="F395" s="4">
        <v>192</v>
      </c>
      <c r="G395" s="4">
        <v>17682</v>
      </c>
      <c r="H395" s="3">
        <v>2.1714007775887085E-6</v>
      </c>
      <c r="I395" s="4">
        <v>1</v>
      </c>
      <c r="J395" s="34" t="s">
        <v>4</v>
      </c>
      <c r="K395" s="4">
        <v>1</v>
      </c>
      <c r="L395" s="4"/>
      <c r="M395" s="4"/>
      <c r="N395" s="30"/>
      <c r="O395" s="31"/>
    </row>
    <row r="396" spans="1:15" x14ac:dyDescent="0.25">
      <c r="A396" s="2" t="s">
        <v>1823</v>
      </c>
      <c r="B396" s="4">
        <v>1331646</v>
      </c>
      <c r="C396" s="4">
        <v>13</v>
      </c>
      <c r="D396" s="4">
        <v>19252</v>
      </c>
      <c r="E396" s="4">
        <v>1456</v>
      </c>
      <c r="F396" s="4">
        <v>112</v>
      </c>
      <c r="G396" s="4">
        <v>17684</v>
      </c>
      <c r="H396" s="3">
        <v>2.1680223923938294E-6</v>
      </c>
      <c r="I396" s="4">
        <v>1</v>
      </c>
      <c r="J396" s="34" t="s">
        <v>4</v>
      </c>
      <c r="K396" s="4">
        <v>1</v>
      </c>
      <c r="L396" s="4"/>
      <c r="M396" s="4"/>
      <c r="N396" s="30"/>
      <c r="O396" s="31"/>
    </row>
    <row r="397" spans="1:15" x14ac:dyDescent="0.25">
      <c r="A397" s="2" t="s">
        <v>1824</v>
      </c>
      <c r="B397" s="4">
        <v>9701</v>
      </c>
      <c r="C397" s="4">
        <v>41</v>
      </c>
      <c r="D397" s="4">
        <v>19212</v>
      </c>
      <c r="E397" s="4">
        <v>688</v>
      </c>
      <c r="F397" s="4">
        <v>336</v>
      </c>
      <c r="G397" s="4">
        <v>18188</v>
      </c>
      <c r="H397" s="3">
        <v>2.163517878800657E-6</v>
      </c>
      <c r="I397" s="4">
        <v>1</v>
      </c>
      <c r="J397" s="34" t="s">
        <v>4</v>
      </c>
      <c r="K397" s="4">
        <v>1</v>
      </c>
      <c r="L397" s="4"/>
      <c r="M397" s="4"/>
      <c r="N397" s="30"/>
      <c r="O397" s="31"/>
    </row>
    <row r="398" spans="1:15" x14ac:dyDescent="0.25">
      <c r="A398" s="2" t="s">
        <v>1825</v>
      </c>
      <c r="B398" s="4">
        <v>32</v>
      </c>
      <c r="C398" s="4">
        <v>30</v>
      </c>
      <c r="D398" s="4">
        <v>19128</v>
      </c>
      <c r="E398" s="4">
        <v>24</v>
      </c>
      <c r="F398" s="4">
        <v>256</v>
      </c>
      <c r="G398" s="4">
        <v>18848</v>
      </c>
      <c r="H398" s="3">
        <v>2.1540584002549952E-6</v>
      </c>
      <c r="I398" s="4">
        <v>1</v>
      </c>
      <c r="J398" s="34" t="s">
        <v>4</v>
      </c>
      <c r="K398" s="4">
        <v>1</v>
      </c>
      <c r="L398" s="4"/>
      <c r="M398" s="4"/>
      <c r="N398" s="30"/>
      <c r="O398" s="31"/>
    </row>
    <row r="399" spans="1:15" x14ac:dyDescent="0.25">
      <c r="A399" s="2" t="s">
        <v>1826</v>
      </c>
      <c r="B399" s="4">
        <v>75508</v>
      </c>
      <c r="C399" s="4">
        <v>27</v>
      </c>
      <c r="D399" s="4">
        <v>19096</v>
      </c>
      <c r="E399" s="4">
        <v>17240</v>
      </c>
      <c r="F399" s="4">
        <v>224</v>
      </c>
      <c r="G399" s="4">
        <v>1632</v>
      </c>
      <c r="H399" s="3">
        <v>2.1504547893804573E-6</v>
      </c>
      <c r="I399" s="4">
        <v>1</v>
      </c>
      <c r="J399" s="34" t="s">
        <v>4</v>
      </c>
      <c r="K399" s="4">
        <v>1</v>
      </c>
      <c r="L399" s="4"/>
      <c r="M399" s="4"/>
      <c r="N399" s="30"/>
      <c r="O399" s="31"/>
    </row>
    <row r="400" spans="1:15" x14ac:dyDescent="0.25">
      <c r="A400" s="2" t="s">
        <v>1827</v>
      </c>
      <c r="B400" s="4">
        <v>830</v>
      </c>
      <c r="C400" s="4">
        <v>32</v>
      </c>
      <c r="D400" s="4">
        <v>19068</v>
      </c>
      <c r="E400" s="4">
        <v>336</v>
      </c>
      <c r="F400" s="4">
        <v>272</v>
      </c>
      <c r="G400" s="4">
        <v>18460</v>
      </c>
      <c r="H400" s="3">
        <v>2.1473016298652366E-6</v>
      </c>
      <c r="I400" s="4">
        <v>1</v>
      </c>
      <c r="J400" s="34" t="s">
        <v>4</v>
      </c>
      <c r="K400" s="4">
        <v>1</v>
      </c>
      <c r="L400" s="4"/>
      <c r="M400" s="4"/>
      <c r="N400" s="30"/>
      <c r="O400" s="31"/>
    </row>
    <row r="401" spans="1:15" x14ac:dyDescent="0.25">
      <c r="A401" s="2" t="s">
        <v>1828</v>
      </c>
      <c r="B401" s="4">
        <v>52</v>
      </c>
      <c r="C401" s="4">
        <v>52</v>
      </c>
      <c r="D401" s="4">
        <v>18958</v>
      </c>
      <c r="E401" s="4">
        <v>48</v>
      </c>
      <c r="F401" s="4">
        <v>432</v>
      </c>
      <c r="G401" s="4">
        <v>18478</v>
      </c>
      <c r="H401" s="3">
        <v>2.1349142174840127E-6</v>
      </c>
      <c r="I401" s="4">
        <v>1</v>
      </c>
      <c r="J401" s="34" t="s">
        <v>4</v>
      </c>
      <c r="K401" s="4">
        <v>1</v>
      </c>
      <c r="L401" s="4"/>
      <c r="M401" s="4"/>
      <c r="N401" s="30"/>
      <c r="O401" s="31"/>
    </row>
    <row r="402" spans="1:15" x14ac:dyDescent="0.25">
      <c r="A402" s="2" t="s">
        <v>1829</v>
      </c>
      <c r="B402" s="4">
        <v>31</v>
      </c>
      <c r="C402" s="4">
        <v>31</v>
      </c>
      <c r="D402" s="4">
        <v>18952</v>
      </c>
      <c r="E402" s="4">
        <v>24</v>
      </c>
      <c r="F402" s="4">
        <v>256</v>
      </c>
      <c r="G402" s="4">
        <v>18672</v>
      </c>
      <c r="H402" s="3">
        <v>2.1342385404450369E-6</v>
      </c>
      <c r="I402" s="4">
        <v>1</v>
      </c>
      <c r="J402" s="34" t="s">
        <v>4</v>
      </c>
      <c r="K402" s="4">
        <v>1</v>
      </c>
      <c r="L402" s="4"/>
      <c r="M402" s="4"/>
      <c r="N402" s="30"/>
      <c r="O402" s="31"/>
    </row>
    <row r="403" spans="1:15" x14ac:dyDescent="0.25">
      <c r="A403" s="2" t="s">
        <v>1830</v>
      </c>
      <c r="B403" s="4">
        <v>2922</v>
      </c>
      <c r="C403" s="4">
        <v>12</v>
      </c>
      <c r="D403" s="4">
        <v>18932</v>
      </c>
      <c r="E403" s="4">
        <v>1464</v>
      </c>
      <c r="F403" s="4">
        <v>112</v>
      </c>
      <c r="G403" s="4">
        <v>17356</v>
      </c>
      <c r="H403" s="3">
        <v>2.1319862836484507E-6</v>
      </c>
      <c r="I403" s="4">
        <v>1</v>
      </c>
      <c r="J403" s="34" t="s">
        <v>4</v>
      </c>
      <c r="K403" s="4">
        <v>1</v>
      </c>
      <c r="L403" s="4"/>
      <c r="M403" s="4"/>
      <c r="N403" s="30"/>
      <c r="O403" s="31"/>
    </row>
    <row r="404" spans="1:15" x14ac:dyDescent="0.25">
      <c r="A404" s="2" t="s">
        <v>1831</v>
      </c>
      <c r="B404" s="4">
        <v>52</v>
      </c>
      <c r="C404" s="4">
        <v>52</v>
      </c>
      <c r="D404" s="4">
        <v>18918</v>
      </c>
      <c r="E404" s="4">
        <v>48</v>
      </c>
      <c r="F404" s="4">
        <v>432</v>
      </c>
      <c r="G404" s="4">
        <v>18438</v>
      </c>
      <c r="H404" s="3">
        <v>2.1304097038908408E-6</v>
      </c>
      <c r="I404" s="4">
        <v>1</v>
      </c>
      <c r="J404" s="34" t="s">
        <v>4</v>
      </c>
      <c r="K404" s="4">
        <v>1</v>
      </c>
      <c r="L404" s="4"/>
      <c r="M404" s="4"/>
      <c r="N404" s="30"/>
      <c r="O404" s="31"/>
    </row>
    <row r="405" spans="1:15" x14ac:dyDescent="0.25">
      <c r="A405" s="2" t="s">
        <v>1832</v>
      </c>
      <c r="B405" s="4">
        <v>748827</v>
      </c>
      <c r="C405" s="4">
        <v>9</v>
      </c>
      <c r="D405" s="4">
        <v>18914</v>
      </c>
      <c r="E405" s="4">
        <v>1560</v>
      </c>
      <c r="F405" s="4">
        <v>80</v>
      </c>
      <c r="G405" s="4">
        <v>17274</v>
      </c>
      <c r="H405" s="3">
        <v>2.1299592525315233E-6</v>
      </c>
      <c r="I405" s="4">
        <v>1</v>
      </c>
      <c r="J405" s="34" t="s">
        <v>4</v>
      </c>
      <c r="K405" s="4">
        <v>1</v>
      </c>
      <c r="L405" s="4"/>
      <c r="M405" s="4"/>
      <c r="N405" s="30"/>
      <c r="O405" s="31"/>
    </row>
    <row r="406" spans="1:15" x14ac:dyDescent="0.25">
      <c r="A406" s="2" t="s">
        <v>1833</v>
      </c>
      <c r="B406" s="4">
        <v>2922</v>
      </c>
      <c r="C406" s="4">
        <v>12</v>
      </c>
      <c r="D406" s="4">
        <v>18902</v>
      </c>
      <c r="E406" s="4">
        <v>1464</v>
      </c>
      <c r="F406" s="4">
        <v>112</v>
      </c>
      <c r="G406" s="4">
        <v>17326</v>
      </c>
      <c r="H406" s="3">
        <v>2.1286078984535716E-6</v>
      </c>
      <c r="I406" s="4">
        <v>1</v>
      </c>
      <c r="J406" s="34" t="s">
        <v>4</v>
      </c>
      <c r="K406" s="4">
        <v>1</v>
      </c>
      <c r="L406" s="4"/>
      <c r="M406" s="4"/>
      <c r="N406" s="30"/>
      <c r="O406" s="31"/>
    </row>
    <row r="407" spans="1:15" x14ac:dyDescent="0.25">
      <c r="A407" s="2" t="s">
        <v>1834</v>
      </c>
      <c r="B407" s="4">
        <v>1331646</v>
      </c>
      <c r="C407" s="4">
        <v>2</v>
      </c>
      <c r="D407" s="4">
        <v>18870</v>
      </c>
      <c r="E407" s="4">
        <v>1768</v>
      </c>
      <c r="F407" s="4">
        <v>32</v>
      </c>
      <c r="G407" s="4">
        <v>17070</v>
      </c>
      <c r="H407" s="3">
        <v>2.1250042875790338E-6</v>
      </c>
      <c r="I407" s="4">
        <v>1</v>
      </c>
      <c r="J407" s="34" t="s">
        <v>4</v>
      </c>
      <c r="K407" s="4">
        <v>1</v>
      </c>
      <c r="L407" s="4"/>
      <c r="M407" s="4"/>
      <c r="N407" s="30"/>
      <c r="O407" s="31"/>
    </row>
    <row r="408" spans="1:15" x14ac:dyDescent="0.25">
      <c r="A408" s="2" t="s">
        <v>1835</v>
      </c>
      <c r="B408" s="4">
        <v>32356</v>
      </c>
      <c r="C408" s="4">
        <v>2</v>
      </c>
      <c r="D408" s="4">
        <v>18814</v>
      </c>
      <c r="E408" s="4">
        <v>1712</v>
      </c>
      <c r="F408" s="4">
        <v>32</v>
      </c>
      <c r="G408" s="4">
        <v>17070</v>
      </c>
      <c r="H408" s="3">
        <v>2.1186979685485927E-6</v>
      </c>
      <c r="I408" s="4">
        <v>1</v>
      </c>
      <c r="J408" s="34" t="s">
        <v>4</v>
      </c>
      <c r="K408" s="4">
        <v>1</v>
      </c>
      <c r="L408" s="4"/>
      <c r="M408" s="4"/>
      <c r="N408" s="30"/>
      <c r="O408" s="31"/>
    </row>
    <row r="409" spans="1:15" x14ac:dyDescent="0.25">
      <c r="A409" s="2" t="s">
        <v>1836</v>
      </c>
      <c r="B409" s="4">
        <v>247</v>
      </c>
      <c r="C409" s="4">
        <v>25</v>
      </c>
      <c r="D409" s="4">
        <v>18786</v>
      </c>
      <c r="E409" s="4">
        <v>168</v>
      </c>
      <c r="F409" s="4">
        <v>208</v>
      </c>
      <c r="G409" s="4">
        <v>18410</v>
      </c>
      <c r="H409" s="3">
        <v>2.115544809033372E-6</v>
      </c>
      <c r="I409" s="4">
        <v>1</v>
      </c>
      <c r="J409" s="34" t="s">
        <v>4</v>
      </c>
      <c r="K409" s="4">
        <v>1</v>
      </c>
      <c r="L409" s="4"/>
      <c r="M409" s="4"/>
      <c r="N409" s="30"/>
      <c r="O409" s="31"/>
    </row>
    <row r="410" spans="1:15" x14ac:dyDescent="0.25">
      <c r="A410" s="2" t="s">
        <v>1837</v>
      </c>
      <c r="B410" s="4">
        <v>75508</v>
      </c>
      <c r="C410" s="4">
        <v>2</v>
      </c>
      <c r="D410" s="4">
        <v>18726</v>
      </c>
      <c r="E410" s="4">
        <v>1624</v>
      </c>
      <c r="F410" s="4">
        <v>32</v>
      </c>
      <c r="G410" s="4">
        <v>17070</v>
      </c>
      <c r="H410" s="3">
        <v>2.1087880386436134E-6</v>
      </c>
      <c r="I410" s="4">
        <v>1</v>
      </c>
      <c r="J410" s="34" t="s">
        <v>4</v>
      </c>
      <c r="K410" s="4">
        <v>1</v>
      </c>
      <c r="L410" s="4"/>
      <c r="M410" s="4"/>
      <c r="N410" s="30"/>
      <c r="O410" s="31"/>
    </row>
    <row r="411" spans="1:15" x14ac:dyDescent="0.25">
      <c r="A411" s="2" t="s">
        <v>1838</v>
      </c>
      <c r="B411" s="4">
        <v>75508</v>
      </c>
      <c r="C411" s="4">
        <v>2</v>
      </c>
      <c r="D411" s="4">
        <v>18726</v>
      </c>
      <c r="E411" s="4">
        <v>1624</v>
      </c>
      <c r="F411" s="4">
        <v>32</v>
      </c>
      <c r="G411" s="4">
        <v>17070</v>
      </c>
      <c r="H411" s="3">
        <v>2.1087880386436134E-6</v>
      </c>
      <c r="I411" s="4">
        <v>1</v>
      </c>
      <c r="J411" s="34" t="s">
        <v>4</v>
      </c>
      <c r="K411" s="4">
        <v>1</v>
      </c>
      <c r="L411" s="4"/>
      <c r="M411" s="4"/>
      <c r="N411" s="30"/>
      <c r="O411" s="31"/>
    </row>
    <row r="412" spans="1:15" x14ac:dyDescent="0.25">
      <c r="A412" s="2" t="s">
        <v>1839</v>
      </c>
      <c r="B412" s="4">
        <v>8</v>
      </c>
      <c r="C412" s="4">
        <v>8</v>
      </c>
      <c r="D412" s="4">
        <v>18662</v>
      </c>
      <c r="E412" s="4">
        <v>8</v>
      </c>
      <c r="F412" s="4">
        <v>80</v>
      </c>
      <c r="G412" s="4">
        <v>18574</v>
      </c>
      <c r="H412" s="3">
        <v>2.1015808168945377E-6</v>
      </c>
      <c r="I412" s="4">
        <v>1</v>
      </c>
      <c r="J412" s="34" t="s">
        <v>4</v>
      </c>
      <c r="K412" s="4">
        <v>1</v>
      </c>
      <c r="L412" s="4"/>
      <c r="M412" s="4"/>
      <c r="N412" s="30"/>
      <c r="O412" s="31"/>
    </row>
    <row r="413" spans="1:15" x14ac:dyDescent="0.25">
      <c r="A413" s="2" t="s">
        <v>1840</v>
      </c>
      <c r="B413" s="4">
        <v>8</v>
      </c>
      <c r="C413" s="4">
        <v>8</v>
      </c>
      <c r="D413" s="4">
        <v>18662</v>
      </c>
      <c r="E413" s="4">
        <v>8</v>
      </c>
      <c r="F413" s="4">
        <v>80</v>
      </c>
      <c r="G413" s="4">
        <v>18574</v>
      </c>
      <c r="H413" s="3">
        <v>2.1015808168945377E-6</v>
      </c>
      <c r="I413" s="4">
        <v>1</v>
      </c>
      <c r="J413" s="34" t="s">
        <v>4</v>
      </c>
      <c r="K413" s="4">
        <v>1</v>
      </c>
      <c r="L413" s="4"/>
      <c r="M413" s="4"/>
      <c r="N413" s="30"/>
      <c r="O413" s="31"/>
    </row>
    <row r="414" spans="1:15" x14ac:dyDescent="0.25">
      <c r="A414" s="2" t="s">
        <v>1841</v>
      </c>
      <c r="B414" s="4">
        <v>42</v>
      </c>
      <c r="C414" s="4">
        <v>42</v>
      </c>
      <c r="D414" s="4">
        <v>18590</v>
      </c>
      <c r="E414" s="4">
        <v>40</v>
      </c>
      <c r="F414" s="4">
        <v>352</v>
      </c>
      <c r="G414" s="4">
        <v>18198</v>
      </c>
      <c r="H414" s="3">
        <v>2.0934726924268279E-6</v>
      </c>
      <c r="I414" s="4">
        <v>1</v>
      </c>
      <c r="J414" s="34" t="s">
        <v>4</v>
      </c>
      <c r="K414" s="4">
        <v>1</v>
      </c>
      <c r="L414" s="4"/>
      <c r="M414" s="4"/>
      <c r="N414" s="30"/>
      <c r="O414" s="31"/>
    </row>
    <row r="415" spans="1:15" x14ac:dyDescent="0.25">
      <c r="A415" s="2" t="s">
        <v>1842</v>
      </c>
      <c r="B415" s="4">
        <v>51</v>
      </c>
      <c r="C415" s="4">
        <v>51</v>
      </c>
      <c r="D415" s="4">
        <v>18588</v>
      </c>
      <c r="E415" s="4">
        <v>48</v>
      </c>
      <c r="F415" s="4">
        <v>416</v>
      </c>
      <c r="G415" s="4">
        <v>18124</v>
      </c>
      <c r="H415" s="3">
        <v>2.0932474667471692E-6</v>
      </c>
      <c r="I415" s="4">
        <v>1</v>
      </c>
      <c r="J415" s="34" t="s">
        <v>4</v>
      </c>
      <c r="K415" s="4">
        <v>1</v>
      </c>
      <c r="L415" s="4"/>
      <c r="M415" s="4"/>
      <c r="N415" s="30"/>
      <c r="O415" s="31"/>
    </row>
    <row r="416" spans="1:15" x14ac:dyDescent="0.25">
      <c r="A416" s="2" t="s">
        <v>1843</v>
      </c>
      <c r="B416" s="4">
        <v>32356</v>
      </c>
      <c r="C416" s="4">
        <v>15</v>
      </c>
      <c r="D416" s="4">
        <v>18556</v>
      </c>
      <c r="E416" s="4">
        <v>1168</v>
      </c>
      <c r="F416" s="4">
        <v>128</v>
      </c>
      <c r="G416" s="4">
        <v>17260</v>
      </c>
      <c r="H416" s="3">
        <v>2.0896438558726314E-6</v>
      </c>
      <c r="I416" s="4">
        <v>1</v>
      </c>
      <c r="J416" s="34" t="s">
        <v>4</v>
      </c>
      <c r="K416" s="4">
        <v>1</v>
      </c>
      <c r="L416" s="4"/>
      <c r="M416" s="4"/>
      <c r="N416" s="30"/>
      <c r="O416" s="31"/>
    </row>
    <row r="417" spans="1:15" x14ac:dyDescent="0.25">
      <c r="A417" s="2" t="s">
        <v>1844</v>
      </c>
      <c r="B417" s="4">
        <v>1331646</v>
      </c>
      <c r="C417" s="4">
        <v>11</v>
      </c>
      <c r="D417" s="4">
        <v>18548</v>
      </c>
      <c r="E417" s="4">
        <v>1232</v>
      </c>
      <c r="F417" s="4">
        <v>96</v>
      </c>
      <c r="G417" s="4">
        <v>17220</v>
      </c>
      <c r="H417" s="3">
        <v>2.0887429531539968E-6</v>
      </c>
      <c r="I417" s="4">
        <v>1</v>
      </c>
      <c r="J417" s="34" t="s">
        <v>4</v>
      </c>
      <c r="K417" s="4">
        <v>1</v>
      </c>
      <c r="L417" s="4"/>
      <c r="M417" s="4"/>
      <c r="N417" s="30"/>
      <c r="O417" s="31"/>
    </row>
    <row r="418" spans="1:15" x14ac:dyDescent="0.25">
      <c r="A418" s="2" t="s">
        <v>1845</v>
      </c>
      <c r="B418" s="4">
        <v>6958</v>
      </c>
      <c r="C418" s="4">
        <v>12</v>
      </c>
      <c r="D418" s="4">
        <v>18440</v>
      </c>
      <c r="E418" s="4">
        <v>952</v>
      </c>
      <c r="F418" s="4">
        <v>112</v>
      </c>
      <c r="G418" s="4">
        <v>17376</v>
      </c>
      <c r="H418" s="3">
        <v>2.0765807664524317E-6</v>
      </c>
      <c r="I418" s="4">
        <v>1</v>
      </c>
      <c r="J418" s="34" t="s">
        <v>4</v>
      </c>
      <c r="K418" s="4">
        <v>1</v>
      </c>
      <c r="L418" s="4"/>
      <c r="M418" s="4"/>
      <c r="N418" s="30"/>
      <c r="O418" s="31"/>
    </row>
    <row r="419" spans="1:15" x14ac:dyDescent="0.25">
      <c r="A419" s="2" t="s">
        <v>1846</v>
      </c>
      <c r="B419" s="4">
        <v>29</v>
      </c>
      <c r="C419" s="4">
        <v>29</v>
      </c>
      <c r="D419" s="4">
        <v>18422</v>
      </c>
      <c r="E419" s="4">
        <v>24</v>
      </c>
      <c r="F419" s="4">
        <v>240</v>
      </c>
      <c r="G419" s="4">
        <v>18158</v>
      </c>
      <c r="H419" s="3">
        <v>2.0745537353355042E-6</v>
      </c>
      <c r="I419" s="4">
        <v>1</v>
      </c>
      <c r="J419" s="34" t="s">
        <v>4</v>
      </c>
      <c r="K419" s="4">
        <v>1</v>
      </c>
      <c r="L419" s="4"/>
      <c r="M419" s="4"/>
      <c r="N419" s="30"/>
      <c r="O419" s="31"/>
    </row>
    <row r="420" spans="1:15" x14ac:dyDescent="0.25">
      <c r="A420" s="2" t="s">
        <v>1847</v>
      </c>
      <c r="B420" s="4">
        <v>6958</v>
      </c>
      <c r="C420" s="4">
        <v>12</v>
      </c>
      <c r="D420" s="4">
        <v>18406</v>
      </c>
      <c r="E420" s="4">
        <v>952</v>
      </c>
      <c r="F420" s="4">
        <v>112</v>
      </c>
      <c r="G420" s="4">
        <v>17342</v>
      </c>
      <c r="H420" s="3">
        <v>2.0727519298982351E-6</v>
      </c>
      <c r="I420" s="4">
        <v>1</v>
      </c>
      <c r="J420" s="34" t="s">
        <v>4</v>
      </c>
      <c r="K420" s="4">
        <v>1</v>
      </c>
      <c r="L420" s="4"/>
      <c r="M420" s="4"/>
      <c r="N420" s="30"/>
      <c r="O420" s="31"/>
    </row>
    <row r="421" spans="1:15" x14ac:dyDescent="0.25">
      <c r="A421" s="2" t="s">
        <v>1848</v>
      </c>
      <c r="B421" s="4">
        <v>13286</v>
      </c>
      <c r="C421" s="4">
        <v>171</v>
      </c>
      <c r="D421" s="4">
        <v>18404</v>
      </c>
      <c r="E421" s="4">
        <v>11920</v>
      </c>
      <c r="F421" s="4">
        <v>1376</v>
      </c>
      <c r="G421" s="4">
        <v>5108</v>
      </c>
      <c r="H421" s="3">
        <v>2.0725267042185764E-6</v>
      </c>
      <c r="I421" s="4">
        <v>1</v>
      </c>
      <c r="J421" s="34" t="s">
        <v>4</v>
      </c>
      <c r="K421" s="4">
        <v>1</v>
      </c>
      <c r="L421" s="4"/>
      <c r="M421" s="4"/>
      <c r="N421" s="30"/>
      <c r="O421" s="31"/>
    </row>
    <row r="422" spans="1:15" x14ac:dyDescent="0.25">
      <c r="A422" s="2" t="s">
        <v>1849</v>
      </c>
      <c r="B422" s="4">
        <v>2922</v>
      </c>
      <c r="C422" s="4">
        <v>7</v>
      </c>
      <c r="D422" s="4">
        <v>18392</v>
      </c>
      <c r="E422" s="4">
        <v>1120</v>
      </c>
      <c r="F422" s="4">
        <v>64</v>
      </c>
      <c r="G422" s="4">
        <v>17208</v>
      </c>
      <c r="H422" s="3">
        <v>2.0711753501406247E-6</v>
      </c>
      <c r="I422" s="4">
        <v>1</v>
      </c>
      <c r="J422" s="34" t="s">
        <v>4</v>
      </c>
      <c r="K422" s="4">
        <v>1</v>
      </c>
      <c r="L422" s="4"/>
      <c r="M422" s="4"/>
      <c r="N422" s="30"/>
      <c r="O422" s="31"/>
    </row>
    <row r="423" spans="1:15" x14ac:dyDescent="0.25">
      <c r="A423" s="2" t="s">
        <v>1850</v>
      </c>
      <c r="B423" s="4">
        <v>247</v>
      </c>
      <c r="C423" s="4">
        <v>25</v>
      </c>
      <c r="D423" s="4">
        <v>18386</v>
      </c>
      <c r="E423" s="4">
        <v>168</v>
      </c>
      <c r="F423" s="4">
        <v>208</v>
      </c>
      <c r="G423" s="4">
        <v>18010</v>
      </c>
      <c r="H423" s="3">
        <v>2.0704996731016489E-6</v>
      </c>
      <c r="I423" s="4">
        <v>1</v>
      </c>
      <c r="J423" s="34" t="s">
        <v>4</v>
      </c>
      <c r="K423" s="4">
        <v>1</v>
      </c>
      <c r="L423" s="4"/>
      <c r="M423" s="4"/>
      <c r="N423" s="30"/>
      <c r="O423" s="31"/>
    </row>
    <row r="424" spans="1:15" x14ac:dyDescent="0.25">
      <c r="A424" s="2" t="s">
        <v>1851</v>
      </c>
      <c r="B424" s="4">
        <v>9701</v>
      </c>
      <c r="C424" s="4">
        <v>4</v>
      </c>
      <c r="D424" s="4">
        <v>18384</v>
      </c>
      <c r="E424" s="4">
        <v>1184</v>
      </c>
      <c r="F424" s="4">
        <v>48</v>
      </c>
      <c r="G424" s="4">
        <v>17152</v>
      </c>
      <c r="H424" s="3">
        <v>2.0702744474219902E-6</v>
      </c>
      <c r="I424" s="4">
        <v>1</v>
      </c>
      <c r="J424" s="34" t="s">
        <v>4</v>
      </c>
      <c r="K424" s="4">
        <v>1</v>
      </c>
      <c r="L424" s="4"/>
      <c r="M424" s="4"/>
      <c r="N424" s="30"/>
      <c r="O424" s="31"/>
    </row>
    <row r="425" spans="1:15" x14ac:dyDescent="0.25">
      <c r="A425" s="2" t="s">
        <v>1852</v>
      </c>
      <c r="B425" s="4">
        <v>2922</v>
      </c>
      <c r="C425" s="4">
        <v>7</v>
      </c>
      <c r="D425" s="4">
        <v>18322</v>
      </c>
      <c r="E425" s="4">
        <v>1120</v>
      </c>
      <c r="F425" s="4">
        <v>64</v>
      </c>
      <c r="G425" s="4">
        <v>17138</v>
      </c>
      <c r="H425" s="3">
        <v>2.0632924513525733E-6</v>
      </c>
      <c r="I425" s="4">
        <v>1</v>
      </c>
      <c r="J425" s="34" t="s">
        <v>4</v>
      </c>
      <c r="K425" s="4">
        <v>1</v>
      </c>
      <c r="L425" s="4"/>
      <c r="M425" s="4"/>
      <c r="N425" s="30"/>
      <c r="O425" s="31"/>
    </row>
    <row r="426" spans="1:15" x14ac:dyDescent="0.25">
      <c r="A426" s="2" t="s">
        <v>1853</v>
      </c>
      <c r="B426" s="4">
        <v>3475</v>
      </c>
      <c r="C426" s="4">
        <v>23</v>
      </c>
      <c r="D426" s="4">
        <v>18302</v>
      </c>
      <c r="E426" s="4">
        <v>224</v>
      </c>
      <c r="F426" s="4">
        <v>192</v>
      </c>
      <c r="G426" s="4">
        <v>17886</v>
      </c>
      <c r="H426" s="3">
        <v>2.0610401945559871E-6</v>
      </c>
      <c r="I426" s="4">
        <v>1</v>
      </c>
      <c r="J426" s="34" t="s">
        <v>4</v>
      </c>
      <c r="K426" s="4">
        <v>1</v>
      </c>
      <c r="L426" s="4"/>
      <c r="M426" s="4"/>
      <c r="N426" s="30"/>
      <c r="O426" s="31"/>
    </row>
    <row r="427" spans="1:15" x14ac:dyDescent="0.25">
      <c r="A427" s="2" t="s">
        <v>1854</v>
      </c>
      <c r="B427" s="4">
        <v>108</v>
      </c>
      <c r="C427" s="4">
        <v>29</v>
      </c>
      <c r="D427" s="4">
        <v>18288</v>
      </c>
      <c r="E427" s="4">
        <v>80</v>
      </c>
      <c r="F427" s="4">
        <v>240</v>
      </c>
      <c r="G427" s="4">
        <v>17968</v>
      </c>
      <c r="H427" s="3">
        <v>2.0594636147983767E-6</v>
      </c>
      <c r="I427" s="4">
        <v>1</v>
      </c>
      <c r="J427" s="34" t="s">
        <v>4</v>
      </c>
      <c r="K427" s="4">
        <v>1</v>
      </c>
      <c r="L427" s="4"/>
      <c r="M427" s="4"/>
      <c r="N427" s="30"/>
      <c r="O427" s="31"/>
    </row>
    <row r="428" spans="1:15" x14ac:dyDescent="0.25">
      <c r="A428" s="2" t="s">
        <v>1855</v>
      </c>
      <c r="B428" s="4">
        <v>254</v>
      </c>
      <c r="C428" s="4">
        <v>19</v>
      </c>
      <c r="D428" s="4">
        <v>18264</v>
      </c>
      <c r="E428" s="4">
        <v>120</v>
      </c>
      <c r="F428" s="4">
        <v>160</v>
      </c>
      <c r="G428" s="4">
        <v>17984</v>
      </c>
      <c r="H428" s="3">
        <v>2.0567609066424734E-6</v>
      </c>
      <c r="I428" s="4">
        <v>1</v>
      </c>
      <c r="J428" s="34" t="s">
        <v>4</v>
      </c>
      <c r="K428" s="4">
        <v>1</v>
      </c>
      <c r="L428" s="4"/>
      <c r="M428" s="4"/>
      <c r="N428" s="30"/>
      <c r="O428" s="31"/>
    </row>
    <row r="429" spans="1:15" x14ac:dyDescent="0.25">
      <c r="A429" s="2" t="s">
        <v>1856</v>
      </c>
      <c r="B429" s="4">
        <v>31</v>
      </c>
      <c r="C429" s="4">
        <v>31</v>
      </c>
      <c r="D429" s="4">
        <v>18230</v>
      </c>
      <c r="E429" s="4">
        <v>24</v>
      </c>
      <c r="F429" s="4">
        <v>256</v>
      </c>
      <c r="G429" s="4">
        <v>17950</v>
      </c>
      <c r="H429" s="3">
        <v>2.0529320700882769E-6</v>
      </c>
      <c r="I429" s="4">
        <v>1</v>
      </c>
      <c r="J429" s="34" t="s">
        <v>4</v>
      </c>
      <c r="K429" s="4">
        <v>1</v>
      </c>
      <c r="L429" s="4"/>
      <c r="M429" s="4"/>
      <c r="N429" s="30"/>
      <c r="O429" s="31"/>
    </row>
    <row r="430" spans="1:15" x14ac:dyDescent="0.25">
      <c r="A430" s="2" t="s">
        <v>1857</v>
      </c>
      <c r="B430" s="4">
        <v>1331646</v>
      </c>
      <c r="C430" s="4">
        <v>10</v>
      </c>
      <c r="D430" s="4">
        <v>18222</v>
      </c>
      <c r="E430" s="4">
        <v>360</v>
      </c>
      <c r="F430" s="4">
        <v>96</v>
      </c>
      <c r="G430" s="4">
        <v>17766</v>
      </c>
      <c r="H430" s="3">
        <v>2.0520311673696427E-6</v>
      </c>
      <c r="I430" s="4">
        <v>1</v>
      </c>
      <c r="J430" s="34" t="s">
        <v>4</v>
      </c>
      <c r="K430" s="4">
        <v>1</v>
      </c>
      <c r="L430" s="4"/>
      <c r="M430" s="4"/>
      <c r="N430" s="30"/>
      <c r="O430" s="31"/>
    </row>
    <row r="431" spans="1:15" x14ac:dyDescent="0.25">
      <c r="A431" s="2" t="s">
        <v>1858</v>
      </c>
      <c r="B431" s="4">
        <v>32356</v>
      </c>
      <c r="C431" s="4">
        <v>6</v>
      </c>
      <c r="D431" s="4">
        <v>18214</v>
      </c>
      <c r="E431" s="4">
        <v>984</v>
      </c>
      <c r="F431" s="4">
        <v>64</v>
      </c>
      <c r="G431" s="4">
        <v>17166</v>
      </c>
      <c r="H431" s="3">
        <v>2.0511302646510082E-6</v>
      </c>
      <c r="I431" s="4">
        <v>1</v>
      </c>
      <c r="J431" s="34" t="s">
        <v>4</v>
      </c>
      <c r="K431" s="4">
        <v>1</v>
      </c>
      <c r="L431" s="4"/>
      <c r="M431" s="4"/>
      <c r="N431" s="30"/>
      <c r="O431" s="31"/>
    </row>
    <row r="432" spans="1:15" x14ac:dyDescent="0.25">
      <c r="A432" s="2" t="s">
        <v>1859</v>
      </c>
      <c r="B432" s="4">
        <v>1331646</v>
      </c>
      <c r="C432" s="4">
        <v>8</v>
      </c>
      <c r="D432" s="4">
        <v>18208</v>
      </c>
      <c r="E432" s="4">
        <v>864</v>
      </c>
      <c r="F432" s="4">
        <v>80</v>
      </c>
      <c r="G432" s="4">
        <v>17264</v>
      </c>
      <c r="H432" s="3">
        <v>2.0504545876120323E-6</v>
      </c>
      <c r="I432" s="4">
        <v>1</v>
      </c>
      <c r="J432" s="34" t="s">
        <v>4</v>
      </c>
      <c r="K432" s="4">
        <v>1</v>
      </c>
      <c r="L432" s="4"/>
      <c r="M432" s="4"/>
      <c r="N432" s="30"/>
      <c r="O432" s="31"/>
    </row>
    <row r="433" spans="1:15" x14ac:dyDescent="0.25">
      <c r="A433" s="2" t="s">
        <v>1860</v>
      </c>
      <c r="B433" s="4">
        <v>5</v>
      </c>
      <c r="C433" s="4">
        <v>5</v>
      </c>
      <c r="D433" s="4">
        <v>18190</v>
      </c>
      <c r="E433" s="4">
        <v>8</v>
      </c>
      <c r="F433" s="4">
        <v>48</v>
      </c>
      <c r="G433" s="4">
        <v>18134</v>
      </c>
      <c r="H433" s="3">
        <v>2.0484275564951049E-6</v>
      </c>
      <c r="I433" s="4">
        <v>1</v>
      </c>
      <c r="J433" s="34" t="s">
        <v>4</v>
      </c>
      <c r="K433" s="4">
        <v>1</v>
      </c>
      <c r="L433" s="4"/>
      <c r="M433" s="4"/>
      <c r="N433" s="30"/>
      <c r="O433" s="31"/>
    </row>
    <row r="434" spans="1:15" x14ac:dyDescent="0.25">
      <c r="A434" s="2" t="s">
        <v>1861</v>
      </c>
      <c r="B434" s="4">
        <v>31</v>
      </c>
      <c r="C434" s="4">
        <v>31</v>
      </c>
      <c r="D434" s="4">
        <v>18188</v>
      </c>
      <c r="E434" s="4">
        <v>24</v>
      </c>
      <c r="F434" s="4">
        <v>256</v>
      </c>
      <c r="G434" s="4">
        <v>17908</v>
      </c>
      <c r="H434" s="3">
        <v>2.0482023308154462E-6</v>
      </c>
      <c r="I434" s="4">
        <v>1</v>
      </c>
      <c r="J434" s="34" t="s">
        <v>4</v>
      </c>
      <c r="K434" s="4">
        <v>1</v>
      </c>
      <c r="L434" s="4"/>
      <c r="M434" s="4"/>
      <c r="N434" s="30"/>
      <c r="O434" s="31"/>
    </row>
    <row r="435" spans="1:15" x14ac:dyDescent="0.25">
      <c r="A435" s="2" t="s">
        <v>1862</v>
      </c>
      <c r="B435" s="4">
        <v>75508</v>
      </c>
      <c r="C435" s="4">
        <v>14</v>
      </c>
      <c r="D435" s="4">
        <v>18178</v>
      </c>
      <c r="E435" s="4">
        <v>16</v>
      </c>
      <c r="F435" s="4">
        <v>128</v>
      </c>
      <c r="G435" s="4">
        <v>18034</v>
      </c>
      <c r="H435" s="3">
        <v>2.0470762024171528E-6</v>
      </c>
      <c r="I435" s="4">
        <v>1</v>
      </c>
      <c r="J435" s="34" t="s">
        <v>4</v>
      </c>
      <c r="K435" s="4">
        <v>1</v>
      </c>
      <c r="L435" s="4"/>
      <c r="M435" s="4"/>
      <c r="N435" s="30"/>
      <c r="O435" s="31"/>
    </row>
    <row r="436" spans="1:15" x14ac:dyDescent="0.25">
      <c r="A436" s="2" t="s">
        <v>1863</v>
      </c>
      <c r="B436" s="4">
        <v>32356</v>
      </c>
      <c r="C436" s="4">
        <v>25</v>
      </c>
      <c r="D436" s="4">
        <v>18176</v>
      </c>
      <c r="E436" s="4">
        <v>520</v>
      </c>
      <c r="F436" s="4">
        <v>208</v>
      </c>
      <c r="G436" s="4">
        <v>17448</v>
      </c>
      <c r="H436" s="3">
        <v>2.0468509767374945E-6</v>
      </c>
      <c r="I436" s="4">
        <v>1</v>
      </c>
      <c r="J436" s="34" t="s">
        <v>4</v>
      </c>
      <c r="K436" s="4">
        <v>1</v>
      </c>
      <c r="L436" s="4"/>
      <c r="M436" s="4"/>
      <c r="N436" s="30"/>
      <c r="O436" s="31"/>
    </row>
    <row r="437" spans="1:15" x14ac:dyDescent="0.25">
      <c r="A437" s="2" t="s">
        <v>1864</v>
      </c>
      <c r="B437" s="4">
        <v>32</v>
      </c>
      <c r="C437" s="4">
        <v>32</v>
      </c>
      <c r="D437" s="4">
        <v>18164</v>
      </c>
      <c r="E437" s="4">
        <v>24</v>
      </c>
      <c r="F437" s="4">
        <v>272</v>
      </c>
      <c r="G437" s="4">
        <v>17868</v>
      </c>
      <c r="H437" s="3">
        <v>2.0454996226595429E-6</v>
      </c>
      <c r="I437" s="4">
        <v>1</v>
      </c>
      <c r="J437" s="34" t="s">
        <v>4</v>
      </c>
      <c r="K437" s="4">
        <v>1</v>
      </c>
      <c r="L437" s="4"/>
      <c r="M437" s="4"/>
      <c r="N437" s="30"/>
      <c r="O437" s="31"/>
    </row>
    <row r="438" spans="1:15" x14ac:dyDescent="0.25">
      <c r="A438" s="2" t="s">
        <v>1865</v>
      </c>
      <c r="B438" s="4">
        <v>18</v>
      </c>
      <c r="C438" s="4">
        <v>18</v>
      </c>
      <c r="D438" s="4">
        <v>18124</v>
      </c>
      <c r="E438" s="4">
        <v>16</v>
      </c>
      <c r="F438" s="4">
        <v>160</v>
      </c>
      <c r="G438" s="4">
        <v>17948</v>
      </c>
      <c r="H438" s="3">
        <v>2.0409951090663705E-6</v>
      </c>
      <c r="I438" s="4">
        <v>1</v>
      </c>
      <c r="J438" s="34" t="s">
        <v>4</v>
      </c>
      <c r="K438" s="4">
        <v>1</v>
      </c>
      <c r="L438" s="4"/>
      <c r="M438" s="4"/>
      <c r="N438" s="30"/>
      <c r="O438" s="31"/>
    </row>
    <row r="439" spans="1:15" x14ac:dyDescent="0.25">
      <c r="A439" s="2" t="s">
        <v>1866</v>
      </c>
      <c r="B439" s="4">
        <v>3475</v>
      </c>
      <c r="C439" s="4">
        <v>24</v>
      </c>
      <c r="D439" s="4">
        <v>18116</v>
      </c>
      <c r="E439" s="4">
        <v>224</v>
      </c>
      <c r="F439" s="4">
        <v>208</v>
      </c>
      <c r="G439" s="4">
        <v>17684</v>
      </c>
      <c r="H439" s="3">
        <v>2.0400942063477359E-6</v>
      </c>
      <c r="I439" s="4">
        <v>1</v>
      </c>
      <c r="J439" s="34" t="s">
        <v>4</v>
      </c>
      <c r="K439" s="4">
        <v>1</v>
      </c>
      <c r="L439" s="4"/>
      <c r="M439" s="4"/>
      <c r="N439" s="30"/>
      <c r="O439" s="31"/>
    </row>
    <row r="440" spans="1:15" x14ac:dyDescent="0.25">
      <c r="A440" s="2" t="s">
        <v>1867</v>
      </c>
      <c r="B440" s="4">
        <v>130052</v>
      </c>
      <c r="C440" s="4">
        <v>12</v>
      </c>
      <c r="D440" s="4">
        <v>18102</v>
      </c>
      <c r="E440" s="4">
        <v>576</v>
      </c>
      <c r="F440" s="4">
        <v>112</v>
      </c>
      <c r="G440" s="4">
        <v>17414</v>
      </c>
      <c r="H440" s="3">
        <v>2.0385176265901256E-6</v>
      </c>
      <c r="I440" s="4">
        <v>1</v>
      </c>
      <c r="J440" s="34" t="s">
        <v>4</v>
      </c>
      <c r="K440" s="4">
        <v>1</v>
      </c>
      <c r="L440" s="4"/>
      <c r="M440" s="4"/>
      <c r="N440" s="30"/>
      <c r="O440" s="31"/>
    </row>
    <row r="441" spans="1:15" x14ac:dyDescent="0.25">
      <c r="A441" s="2" t="s">
        <v>1868</v>
      </c>
      <c r="B441" s="4">
        <v>160457</v>
      </c>
      <c r="C441" s="4">
        <v>7</v>
      </c>
      <c r="D441" s="4">
        <v>18020</v>
      </c>
      <c r="E441" s="4">
        <v>824</v>
      </c>
      <c r="F441" s="4">
        <v>64</v>
      </c>
      <c r="G441" s="4">
        <v>17132</v>
      </c>
      <c r="H441" s="3">
        <v>2.0292833737241225E-6</v>
      </c>
      <c r="I441" s="4">
        <v>1</v>
      </c>
      <c r="J441" s="34" t="s">
        <v>4</v>
      </c>
      <c r="K441" s="4">
        <v>1</v>
      </c>
      <c r="L441" s="4"/>
      <c r="M441" s="4"/>
      <c r="N441" s="30"/>
      <c r="O441" s="31"/>
    </row>
    <row r="442" spans="1:15" x14ac:dyDescent="0.25">
      <c r="A442" s="2" t="s">
        <v>1869</v>
      </c>
      <c r="B442" s="4">
        <v>1480</v>
      </c>
      <c r="C442" s="4">
        <v>6</v>
      </c>
      <c r="D442" s="4">
        <v>17978</v>
      </c>
      <c r="E442" s="4">
        <v>8</v>
      </c>
      <c r="F442" s="4">
        <v>64</v>
      </c>
      <c r="G442" s="4">
        <v>17906</v>
      </c>
      <c r="H442" s="3">
        <v>2.0245536344512913E-6</v>
      </c>
      <c r="I442" s="4">
        <v>1</v>
      </c>
      <c r="J442" s="34" t="s">
        <v>4</v>
      </c>
      <c r="K442" s="4">
        <v>1</v>
      </c>
      <c r="L442" s="4"/>
      <c r="M442" s="4"/>
      <c r="N442" s="30"/>
      <c r="O442" s="31"/>
    </row>
    <row r="443" spans="1:15" x14ac:dyDescent="0.25">
      <c r="A443" s="2" t="s">
        <v>1870</v>
      </c>
      <c r="B443" s="4">
        <v>247</v>
      </c>
      <c r="C443" s="4">
        <v>24</v>
      </c>
      <c r="D443" s="4">
        <v>17976</v>
      </c>
      <c r="E443" s="4">
        <v>168</v>
      </c>
      <c r="F443" s="4">
        <v>208</v>
      </c>
      <c r="G443" s="4">
        <v>17600</v>
      </c>
      <c r="H443" s="3">
        <v>2.024328408771633E-6</v>
      </c>
      <c r="I443" s="4">
        <v>1</v>
      </c>
      <c r="J443" s="34" t="s">
        <v>4</v>
      </c>
      <c r="K443" s="4">
        <v>1</v>
      </c>
      <c r="L443" s="4"/>
      <c r="M443" s="4"/>
      <c r="N443" s="30"/>
      <c r="O443" s="31"/>
    </row>
    <row r="444" spans="1:15" x14ac:dyDescent="0.25">
      <c r="A444" s="2" t="s">
        <v>1871</v>
      </c>
      <c r="B444" s="4">
        <v>1480</v>
      </c>
      <c r="C444" s="4">
        <v>6</v>
      </c>
      <c r="D444" s="4">
        <v>17970</v>
      </c>
      <c r="E444" s="4">
        <v>8</v>
      </c>
      <c r="F444" s="4">
        <v>64</v>
      </c>
      <c r="G444" s="4">
        <v>17898</v>
      </c>
      <c r="H444" s="3">
        <v>2.0236527317326572E-6</v>
      </c>
      <c r="I444" s="4">
        <v>1</v>
      </c>
      <c r="J444" s="34" t="s">
        <v>4</v>
      </c>
      <c r="K444" s="4">
        <v>1</v>
      </c>
      <c r="L444" s="4"/>
      <c r="M444" s="4"/>
      <c r="N444" s="30"/>
      <c r="O444" s="31"/>
    </row>
    <row r="445" spans="1:15" x14ac:dyDescent="0.25">
      <c r="A445" s="2" t="s">
        <v>1872</v>
      </c>
      <c r="B445" s="4">
        <v>5</v>
      </c>
      <c r="C445" s="4">
        <v>5</v>
      </c>
      <c r="D445" s="4">
        <v>17954</v>
      </c>
      <c r="E445" s="4">
        <v>8</v>
      </c>
      <c r="F445" s="4">
        <v>48</v>
      </c>
      <c r="G445" s="4">
        <v>17898</v>
      </c>
      <c r="H445" s="3">
        <v>2.0218509262953881E-6</v>
      </c>
      <c r="I445" s="4">
        <v>1</v>
      </c>
      <c r="J445" s="34" t="s">
        <v>4</v>
      </c>
      <c r="K445" s="4">
        <v>1</v>
      </c>
      <c r="L445" s="4"/>
      <c r="M445" s="4"/>
      <c r="N445" s="30"/>
      <c r="O445" s="31"/>
    </row>
    <row r="446" spans="1:15" x14ac:dyDescent="0.25">
      <c r="A446" s="2" t="s">
        <v>1873</v>
      </c>
      <c r="B446" s="4">
        <v>2922</v>
      </c>
      <c r="C446" s="4">
        <v>15</v>
      </c>
      <c r="D446" s="4">
        <v>17944</v>
      </c>
      <c r="E446" s="4">
        <v>552</v>
      </c>
      <c r="F446" s="4">
        <v>128</v>
      </c>
      <c r="G446" s="4">
        <v>17264</v>
      </c>
      <c r="H446" s="3">
        <v>2.0207247978970952E-6</v>
      </c>
      <c r="I446" s="4">
        <v>1</v>
      </c>
      <c r="J446" s="34" t="s">
        <v>4</v>
      </c>
      <c r="K446" s="4">
        <v>1</v>
      </c>
      <c r="L446" s="4"/>
      <c r="M446" s="4"/>
      <c r="N446" s="30"/>
      <c r="O446" s="31"/>
    </row>
    <row r="447" spans="1:15" x14ac:dyDescent="0.25">
      <c r="A447" s="2" t="s">
        <v>1874</v>
      </c>
      <c r="B447" s="4">
        <v>254</v>
      </c>
      <c r="C447" s="4">
        <v>19</v>
      </c>
      <c r="D447" s="4">
        <v>17852</v>
      </c>
      <c r="E447" s="4">
        <v>120</v>
      </c>
      <c r="F447" s="4">
        <v>160</v>
      </c>
      <c r="G447" s="4">
        <v>17572</v>
      </c>
      <c r="H447" s="3">
        <v>2.0103644166327988E-6</v>
      </c>
      <c r="I447" s="4">
        <v>1</v>
      </c>
      <c r="J447" s="34" t="s">
        <v>4</v>
      </c>
      <c r="K447" s="4">
        <v>1</v>
      </c>
      <c r="L447" s="4"/>
      <c r="M447" s="4"/>
      <c r="N447" s="30"/>
      <c r="O447" s="31"/>
    </row>
    <row r="448" spans="1:15" x14ac:dyDescent="0.25">
      <c r="A448" s="2" t="s">
        <v>1875</v>
      </c>
      <c r="B448" s="4">
        <v>31</v>
      </c>
      <c r="C448" s="4">
        <v>31</v>
      </c>
      <c r="D448" s="4">
        <v>17812</v>
      </c>
      <c r="E448" s="4">
        <v>24</v>
      </c>
      <c r="F448" s="4">
        <v>256</v>
      </c>
      <c r="G448" s="4">
        <v>17532</v>
      </c>
      <c r="H448" s="3">
        <v>2.0058599030396264E-6</v>
      </c>
      <c r="I448" s="4">
        <v>1</v>
      </c>
      <c r="J448" s="34" t="s">
        <v>4</v>
      </c>
      <c r="K448" s="4">
        <v>1</v>
      </c>
      <c r="L448" s="4"/>
      <c r="M448" s="4"/>
      <c r="N448" s="30"/>
      <c r="O448" s="31"/>
    </row>
    <row r="449" spans="1:15" x14ac:dyDescent="0.25">
      <c r="A449" s="2" t="s">
        <v>1876</v>
      </c>
      <c r="B449" s="4">
        <v>21</v>
      </c>
      <c r="C449" s="4">
        <v>21</v>
      </c>
      <c r="D449" s="4">
        <v>17802</v>
      </c>
      <c r="E449" s="4">
        <v>16</v>
      </c>
      <c r="F449" s="4">
        <v>176</v>
      </c>
      <c r="G449" s="4">
        <v>17610</v>
      </c>
      <c r="H449" s="3">
        <v>2.0047337746413335E-6</v>
      </c>
      <c r="I449" s="4">
        <v>1</v>
      </c>
      <c r="J449" s="34" t="s">
        <v>4</v>
      </c>
      <c r="K449" s="4">
        <v>1</v>
      </c>
      <c r="L449" s="4"/>
      <c r="M449" s="4"/>
      <c r="N449" s="30"/>
      <c r="O449" s="31"/>
    </row>
    <row r="450" spans="1:15" x14ac:dyDescent="0.25">
      <c r="A450" s="2" t="s">
        <v>1877</v>
      </c>
      <c r="B450" s="4">
        <v>748827</v>
      </c>
      <c r="C450" s="4">
        <v>2</v>
      </c>
      <c r="D450" s="4">
        <v>17796</v>
      </c>
      <c r="E450" s="4">
        <v>696</v>
      </c>
      <c r="F450" s="4">
        <v>32</v>
      </c>
      <c r="G450" s="4">
        <v>17068</v>
      </c>
      <c r="H450" s="3">
        <v>2.0040580976023577E-6</v>
      </c>
      <c r="I450" s="4">
        <v>1</v>
      </c>
      <c r="J450" s="34" t="s">
        <v>4</v>
      </c>
      <c r="K450" s="4">
        <v>1</v>
      </c>
      <c r="L450" s="4"/>
      <c r="M450" s="4"/>
      <c r="N450" s="30"/>
      <c r="O450" s="31"/>
    </row>
    <row r="451" spans="1:15" x14ac:dyDescent="0.25">
      <c r="A451" s="2" t="s">
        <v>1878</v>
      </c>
      <c r="B451" s="4">
        <v>247</v>
      </c>
      <c r="C451" s="4">
        <v>19</v>
      </c>
      <c r="D451" s="4">
        <v>17794</v>
      </c>
      <c r="E451" s="4">
        <v>168</v>
      </c>
      <c r="F451" s="4">
        <v>160</v>
      </c>
      <c r="G451" s="4">
        <v>17466</v>
      </c>
      <c r="H451" s="3">
        <v>2.0038328719226989E-6</v>
      </c>
      <c r="I451" s="4">
        <v>1</v>
      </c>
      <c r="J451" s="34" t="s">
        <v>4</v>
      </c>
      <c r="K451" s="4">
        <v>1</v>
      </c>
      <c r="L451" s="4"/>
      <c r="M451" s="4"/>
      <c r="N451" s="30"/>
      <c r="O451" s="31"/>
    </row>
    <row r="452" spans="1:15" x14ac:dyDescent="0.25">
      <c r="A452" s="2" t="s">
        <v>1879</v>
      </c>
      <c r="B452" s="4">
        <v>2069265</v>
      </c>
      <c r="C452" s="4">
        <v>19</v>
      </c>
      <c r="D452" s="4">
        <v>17792</v>
      </c>
      <c r="E452" s="4">
        <v>88</v>
      </c>
      <c r="F452" s="4">
        <v>160</v>
      </c>
      <c r="G452" s="4">
        <v>17544</v>
      </c>
      <c r="H452" s="3">
        <v>2.0036076462430402E-6</v>
      </c>
      <c r="I452" s="4">
        <v>1</v>
      </c>
      <c r="J452" s="34" t="s">
        <v>4</v>
      </c>
      <c r="K452" s="4">
        <v>1</v>
      </c>
      <c r="L452" s="4"/>
      <c r="M452" s="4"/>
      <c r="N452" s="30"/>
      <c r="O452" s="31"/>
    </row>
    <row r="453" spans="1:15" x14ac:dyDescent="0.25">
      <c r="A453" s="2" t="s">
        <v>1880</v>
      </c>
      <c r="B453" s="4">
        <v>6408</v>
      </c>
      <c r="C453" s="4">
        <v>7</v>
      </c>
      <c r="D453" s="4">
        <v>17790</v>
      </c>
      <c r="E453" s="4">
        <v>504</v>
      </c>
      <c r="F453" s="4">
        <v>64</v>
      </c>
      <c r="G453" s="4">
        <v>17222</v>
      </c>
      <c r="H453" s="3">
        <v>2.0033824205633819E-6</v>
      </c>
      <c r="I453" s="4">
        <v>1</v>
      </c>
      <c r="J453" s="34" t="s">
        <v>4</v>
      </c>
      <c r="K453" s="4">
        <v>1</v>
      </c>
      <c r="L453" s="4"/>
      <c r="M453" s="4"/>
      <c r="N453" s="30"/>
      <c r="O453" s="31"/>
    </row>
    <row r="454" spans="1:15" x14ac:dyDescent="0.25">
      <c r="A454" s="2" t="s">
        <v>1881</v>
      </c>
      <c r="B454" s="4">
        <v>21</v>
      </c>
      <c r="C454" s="4">
        <v>21</v>
      </c>
      <c r="D454" s="4">
        <v>17776</v>
      </c>
      <c r="E454" s="4">
        <v>16</v>
      </c>
      <c r="F454" s="4">
        <v>176</v>
      </c>
      <c r="G454" s="4">
        <v>17584</v>
      </c>
      <c r="H454" s="3">
        <v>2.0018058408057715E-6</v>
      </c>
      <c r="I454" s="4">
        <v>1</v>
      </c>
      <c r="J454" s="34" t="s">
        <v>4</v>
      </c>
      <c r="K454" s="4">
        <v>1</v>
      </c>
      <c r="L454" s="4"/>
      <c r="M454" s="4"/>
      <c r="N454" s="30"/>
      <c r="O454" s="31"/>
    </row>
    <row r="455" spans="1:15" x14ac:dyDescent="0.25">
      <c r="A455" s="2" t="s">
        <v>1882</v>
      </c>
      <c r="B455" s="4">
        <v>32356</v>
      </c>
      <c r="C455" s="4">
        <v>2</v>
      </c>
      <c r="D455" s="4">
        <v>17750</v>
      </c>
      <c r="E455" s="4">
        <v>648</v>
      </c>
      <c r="F455" s="4">
        <v>32</v>
      </c>
      <c r="G455" s="4">
        <v>17070</v>
      </c>
      <c r="H455" s="3">
        <v>1.9988779069702095E-6</v>
      </c>
      <c r="I455" s="4">
        <v>1</v>
      </c>
      <c r="J455" s="34" t="s">
        <v>4</v>
      </c>
      <c r="K455" s="4">
        <v>1</v>
      </c>
      <c r="L455" s="4"/>
      <c r="M455" s="4"/>
      <c r="N455" s="30"/>
      <c r="O455" s="31"/>
    </row>
    <row r="456" spans="1:15" x14ac:dyDescent="0.25">
      <c r="A456" s="2" t="s">
        <v>1883</v>
      </c>
      <c r="B456" s="4">
        <v>2922</v>
      </c>
      <c r="C456" s="4">
        <v>13</v>
      </c>
      <c r="D456" s="4">
        <v>17736</v>
      </c>
      <c r="E456" s="4">
        <v>368</v>
      </c>
      <c r="F456" s="4">
        <v>112</v>
      </c>
      <c r="G456" s="4">
        <v>17256</v>
      </c>
      <c r="H456" s="3">
        <v>1.9973013272125991E-6</v>
      </c>
      <c r="I456" s="4">
        <v>1</v>
      </c>
      <c r="J456" s="34" t="s">
        <v>4</v>
      </c>
      <c r="K456" s="4">
        <v>1</v>
      </c>
      <c r="L456" s="4"/>
      <c r="M456" s="4"/>
      <c r="N456" s="30"/>
      <c r="O456" s="31"/>
    </row>
    <row r="457" spans="1:15" x14ac:dyDescent="0.25">
      <c r="A457" s="2" t="s">
        <v>1884</v>
      </c>
      <c r="B457" s="4">
        <v>18</v>
      </c>
      <c r="C457" s="4">
        <v>18</v>
      </c>
      <c r="D457" s="4">
        <v>17720</v>
      </c>
      <c r="E457" s="4">
        <v>16</v>
      </c>
      <c r="F457" s="4">
        <v>160</v>
      </c>
      <c r="G457" s="4">
        <v>17544</v>
      </c>
      <c r="H457" s="3">
        <v>1.99549952177533E-6</v>
      </c>
      <c r="I457" s="4">
        <v>1</v>
      </c>
      <c r="J457" s="34" t="s">
        <v>4</v>
      </c>
      <c r="K457" s="4">
        <v>1</v>
      </c>
      <c r="L457" s="4"/>
      <c r="M457" s="4"/>
      <c r="N457" s="30"/>
      <c r="O457" s="31"/>
    </row>
    <row r="458" spans="1:15" x14ac:dyDescent="0.25">
      <c r="A458" s="2" t="s">
        <v>1885</v>
      </c>
      <c r="B458" s="4">
        <v>20</v>
      </c>
      <c r="C458" s="4">
        <v>20</v>
      </c>
      <c r="D458" s="4">
        <v>17704</v>
      </c>
      <c r="E458" s="4">
        <v>16</v>
      </c>
      <c r="F458" s="4">
        <v>176</v>
      </c>
      <c r="G458" s="4">
        <v>17512</v>
      </c>
      <c r="H458" s="3">
        <v>1.9936977163380613E-6</v>
      </c>
      <c r="I458" s="4">
        <v>1</v>
      </c>
      <c r="J458" s="34" t="s">
        <v>4</v>
      </c>
      <c r="K458" s="4">
        <v>1</v>
      </c>
      <c r="L458" s="4"/>
      <c r="M458" s="4"/>
      <c r="N458" s="30"/>
      <c r="O458" s="31"/>
    </row>
    <row r="459" spans="1:15" x14ac:dyDescent="0.25">
      <c r="A459" s="2" t="s">
        <v>1886</v>
      </c>
      <c r="B459" s="4">
        <v>3577295</v>
      </c>
      <c r="C459" s="4">
        <v>17</v>
      </c>
      <c r="D459" s="4">
        <v>17680</v>
      </c>
      <c r="E459" s="4">
        <v>48</v>
      </c>
      <c r="F459" s="4">
        <v>144</v>
      </c>
      <c r="G459" s="4">
        <v>17488</v>
      </c>
      <c r="H459" s="3">
        <v>1.990995008182158E-6</v>
      </c>
      <c r="I459" s="4">
        <v>1</v>
      </c>
      <c r="J459" s="34" t="s">
        <v>4</v>
      </c>
      <c r="K459" s="4">
        <v>1</v>
      </c>
      <c r="L459" s="4"/>
      <c r="M459" s="4"/>
      <c r="N459" s="30"/>
      <c r="O459" s="31"/>
    </row>
    <row r="460" spans="1:15" x14ac:dyDescent="0.25">
      <c r="A460" s="2" t="s">
        <v>1887</v>
      </c>
      <c r="B460" s="4">
        <v>45</v>
      </c>
      <c r="C460" s="4">
        <v>9</v>
      </c>
      <c r="D460" s="4">
        <v>17676</v>
      </c>
      <c r="E460" s="4">
        <v>24</v>
      </c>
      <c r="F460" s="4">
        <v>80</v>
      </c>
      <c r="G460" s="4">
        <v>17572</v>
      </c>
      <c r="H460" s="3">
        <v>1.9905445568228405E-6</v>
      </c>
      <c r="I460" s="4">
        <v>1</v>
      </c>
      <c r="J460" s="34" t="s">
        <v>4</v>
      </c>
      <c r="K460" s="4">
        <v>1</v>
      </c>
      <c r="L460" s="4"/>
      <c r="M460" s="4"/>
      <c r="N460" s="30"/>
      <c r="O460" s="31"/>
    </row>
    <row r="461" spans="1:15" x14ac:dyDescent="0.25">
      <c r="A461" s="2" t="s">
        <v>1888</v>
      </c>
      <c r="B461" s="4">
        <v>17</v>
      </c>
      <c r="C461" s="4">
        <v>17</v>
      </c>
      <c r="D461" s="4">
        <v>17676</v>
      </c>
      <c r="E461" s="4">
        <v>16</v>
      </c>
      <c r="F461" s="4">
        <v>144</v>
      </c>
      <c r="G461" s="4">
        <v>17516</v>
      </c>
      <c r="H461" s="3">
        <v>1.9905445568228405E-6</v>
      </c>
      <c r="I461" s="4">
        <v>1</v>
      </c>
      <c r="J461" s="34" t="s">
        <v>4</v>
      </c>
      <c r="K461" s="4">
        <v>1</v>
      </c>
      <c r="L461" s="4"/>
      <c r="M461" s="4"/>
      <c r="N461" s="30"/>
      <c r="O461" s="31"/>
    </row>
    <row r="462" spans="1:15" x14ac:dyDescent="0.25">
      <c r="A462" s="2" t="s">
        <v>1889</v>
      </c>
      <c r="B462" s="4">
        <v>830</v>
      </c>
      <c r="C462" s="4">
        <v>16</v>
      </c>
      <c r="D462" s="4">
        <v>17668</v>
      </c>
      <c r="E462" s="4">
        <v>64</v>
      </c>
      <c r="F462" s="4">
        <v>144</v>
      </c>
      <c r="G462" s="4">
        <v>17460</v>
      </c>
      <c r="H462" s="3">
        <v>1.989643654104206E-6</v>
      </c>
      <c r="I462" s="4">
        <v>1</v>
      </c>
      <c r="J462" s="34" t="s">
        <v>4</v>
      </c>
      <c r="K462" s="4">
        <v>1</v>
      </c>
      <c r="L462" s="4"/>
      <c r="M462" s="4"/>
      <c r="N462" s="30"/>
      <c r="O462" s="31"/>
    </row>
    <row r="463" spans="1:15" x14ac:dyDescent="0.25">
      <c r="A463" s="2" t="s">
        <v>1890</v>
      </c>
      <c r="B463" s="4">
        <v>1723</v>
      </c>
      <c r="C463" s="4">
        <v>16</v>
      </c>
      <c r="D463" s="4">
        <v>17668</v>
      </c>
      <c r="E463" s="4">
        <v>64</v>
      </c>
      <c r="F463" s="4">
        <v>144</v>
      </c>
      <c r="G463" s="4">
        <v>17460</v>
      </c>
      <c r="H463" s="3">
        <v>1.989643654104206E-6</v>
      </c>
      <c r="I463" s="4">
        <v>1</v>
      </c>
      <c r="J463" s="34" t="s">
        <v>4</v>
      </c>
      <c r="K463" s="4">
        <v>1</v>
      </c>
      <c r="L463" s="4"/>
      <c r="M463" s="4"/>
      <c r="N463" s="30"/>
      <c r="O463" s="31"/>
    </row>
    <row r="464" spans="1:15" x14ac:dyDescent="0.25">
      <c r="A464" s="2" t="s">
        <v>1891</v>
      </c>
      <c r="B464" s="4">
        <v>104</v>
      </c>
      <c r="C464" s="4">
        <v>15</v>
      </c>
      <c r="D464" s="4">
        <v>17642</v>
      </c>
      <c r="E464" s="4">
        <v>56</v>
      </c>
      <c r="F464" s="4">
        <v>128</v>
      </c>
      <c r="G464" s="4">
        <v>17458</v>
      </c>
      <c r="H464" s="3">
        <v>1.9867157202686439E-6</v>
      </c>
      <c r="I464" s="4">
        <v>1</v>
      </c>
      <c r="J464" s="34" t="s">
        <v>4</v>
      </c>
      <c r="K464" s="4">
        <v>1</v>
      </c>
      <c r="L464" s="4"/>
      <c r="M464" s="4"/>
      <c r="N464" s="30"/>
      <c r="O464" s="31"/>
    </row>
    <row r="465" spans="1:15" x14ac:dyDescent="0.25">
      <c r="A465" s="2" t="s">
        <v>1892</v>
      </c>
      <c r="B465" s="4">
        <v>17</v>
      </c>
      <c r="C465" s="4">
        <v>17</v>
      </c>
      <c r="D465" s="4">
        <v>17624</v>
      </c>
      <c r="E465" s="4">
        <v>16</v>
      </c>
      <c r="F465" s="4">
        <v>144</v>
      </c>
      <c r="G465" s="4">
        <v>17464</v>
      </c>
      <c r="H465" s="3">
        <v>1.9846886891517165E-6</v>
      </c>
      <c r="I465" s="4">
        <v>1</v>
      </c>
      <c r="J465" s="34" t="s">
        <v>4</v>
      </c>
      <c r="K465" s="4">
        <v>1</v>
      </c>
      <c r="L465" s="4"/>
      <c r="M465" s="4"/>
      <c r="N465" s="30"/>
      <c r="O465" s="31"/>
    </row>
    <row r="466" spans="1:15" x14ac:dyDescent="0.25">
      <c r="A466" s="2" t="s">
        <v>1893</v>
      </c>
      <c r="B466" s="4">
        <v>748827</v>
      </c>
      <c r="C466" s="4">
        <v>11</v>
      </c>
      <c r="D466" s="4">
        <v>17596</v>
      </c>
      <c r="E466" s="4">
        <v>280</v>
      </c>
      <c r="F466" s="4">
        <v>96</v>
      </c>
      <c r="G466" s="4">
        <v>17220</v>
      </c>
      <c r="H466" s="3">
        <v>1.9815355296364962E-6</v>
      </c>
      <c r="I466" s="4">
        <v>1</v>
      </c>
      <c r="J466" s="34" t="s">
        <v>4</v>
      </c>
      <c r="K466" s="4">
        <v>1</v>
      </c>
      <c r="L466" s="4"/>
      <c r="M466" s="4"/>
      <c r="N466" s="30"/>
      <c r="O466" s="31"/>
    </row>
    <row r="467" spans="1:15" x14ac:dyDescent="0.25">
      <c r="A467" s="2" t="s">
        <v>1894</v>
      </c>
      <c r="B467" s="4">
        <v>292</v>
      </c>
      <c r="C467" s="4">
        <v>11</v>
      </c>
      <c r="D467" s="4">
        <v>17596</v>
      </c>
      <c r="E467" s="4">
        <v>152</v>
      </c>
      <c r="F467" s="4">
        <v>96</v>
      </c>
      <c r="G467" s="4">
        <v>17348</v>
      </c>
      <c r="H467" s="3">
        <v>1.9815355296364962E-6</v>
      </c>
      <c r="I467" s="4">
        <v>1</v>
      </c>
      <c r="J467" s="34" t="s">
        <v>4</v>
      </c>
      <c r="K467" s="4">
        <v>1</v>
      </c>
      <c r="L467" s="4"/>
      <c r="M467" s="4"/>
      <c r="N467" s="30"/>
      <c r="O467" s="31"/>
    </row>
    <row r="468" spans="1:15" x14ac:dyDescent="0.25">
      <c r="A468" s="2" t="s">
        <v>1895</v>
      </c>
      <c r="B468" s="4">
        <v>1723</v>
      </c>
      <c r="C468" s="4">
        <v>12</v>
      </c>
      <c r="D468" s="4">
        <v>17536</v>
      </c>
      <c r="E468" s="4">
        <v>104</v>
      </c>
      <c r="F468" s="4">
        <v>112</v>
      </c>
      <c r="G468" s="4">
        <v>17320</v>
      </c>
      <c r="H468" s="3">
        <v>1.9747787592467376E-6</v>
      </c>
      <c r="I468" s="4">
        <v>1</v>
      </c>
      <c r="J468" s="34" t="s">
        <v>4</v>
      </c>
      <c r="K468" s="4">
        <v>1</v>
      </c>
      <c r="L468" s="4"/>
      <c r="M468" s="4"/>
      <c r="N468" s="30"/>
      <c r="O468" s="31"/>
    </row>
    <row r="469" spans="1:15" x14ac:dyDescent="0.25">
      <c r="A469" s="2" t="s">
        <v>1896</v>
      </c>
      <c r="B469" s="4">
        <v>8</v>
      </c>
      <c r="C469" s="4">
        <v>8</v>
      </c>
      <c r="D469" s="4">
        <v>17512</v>
      </c>
      <c r="E469" s="4">
        <v>8</v>
      </c>
      <c r="F469" s="4">
        <v>80</v>
      </c>
      <c r="G469" s="4">
        <v>17424</v>
      </c>
      <c r="H469" s="3">
        <v>1.9720760510908343E-6</v>
      </c>
      <c r="I469" s="4">
        <v>1</v>
      </c>
      <c r="J469" s="34" t="s">
        <v>4</v>
      </c>
      <c r="K469" s="4">
        <v>1</v>
      </c>
      <c r="L469" s="4"/>
      <c r="M469" s="4"/>
      <c r="N469" s="30"/>
      <c r="O469" s="31"/>
    </row>
    <row r="470" spans="1:15" x14ac:dyDescent="0.25">
      <c r="A470" s="2" t="s">
        <v>1897</v>
      </c>
      <c r="B470" s="4">
        <v>1331646</v>
      </c>
      <c r="C470" s="4">
        <v>2</v>
      </c>
      <c r="D470" s="4">
        <v>17508</v>
      </c>
      <c r="E470" s="4">
        <v>408</v>
      </c>
      <c r="F470" s="4">
        <v>32</v>
      </c>
      <c r="G470" s="4">
        <v>17068</v>
      </c>
      <c r="H470" s="3">
        <v>1.9716255997315168E-6</v>
      </c>
      <c r="I470" s="4">
        <v>1</v>
      </c>
      <c r="J470" s="34" t="s">
        <v>4</v>
      </c>
      <c r="K470" s="4">
        <v>1</v>
      </c>
      <c r="L470" s="4"/>
      <c r="M470" s="4"/>
      <c r="N470" s="30"/>
      <c r="O470" s="31"/>
    </row>
    <row r="471" spans="1:15" x14ac:dyDescent="0.25">
      <c r="A471" s="2" t="s">
        <v>1898</v>
      </c>
      <c r="B471" s="4">
        <v>32356</v>
      </c>
      <c r="C471" s="4">
        <v>4</v>
      </c>
      <c r="D471" s="4">
        <v>17504</v>
      </c>
      <c r="E471" s="4">
        <v>336</v>
      </c>
      <c r="F471" s="4">
        <v>48</v>
      </c>
      <c r="G471" s="4">
        <v>17120</v>
      </c>
      <c r="H471" s="3">
        <v>1.9711751483721998E-6</v>
      </c>
      <c r="I471" s="4">
        <v>1</v>
      </c>
      <c r="J471" s="34" t="s">
        <v>4</v>
      </c>
      <c r="K471" s="4">
        <v>1</v>
      </c>
      <c r="L471" s="4"/>
      <c r="M471" s="4"/>
      <c r="N471" s="30"/>
      <c r="O471" s="31"/>
    </row>
    <row r="472" spans="1:15" x14ac:dyDescent="0.25">
      <c r="A472" s="2" t="s">
        <v>1899</v>
      </c>
      <c r="B472" s="4">
        <v>32356</v>
      </c>
      <c r="C472" s="4">
        <v>2</v>
      </c>
      <c r="D472" s="4">
        <v>17502</v>
      </c>
      <c r="E472" s="4">
        <v>400</v>
      </c>
      <c r="F472" s="4">
        <v>32</v>
      </c>
      <c r="G472" s="4">
        <v>17070</v>
      </c>
      <c r="H472" s="3">
        <v>1.970949922692541E-6</v>
      </c>
      <c r="I472" s="4">
        <v>1</v>
      </c>
      <c r="J472" s="34" t="s">
        <v>4</v>
      </c>
      <c r="K472" s="4">
        <v>1</v>
      </c>
      <c r="L472" s="4"/>
      <c r="M472" s="4"/>
      <c r="N472" s="30"/>
      <c r="O472" s="31"/>
    </row>
    <row r="473" spans="1:15" x14ac:dyDescent="0.25">
      <c r="A473" s="2" t="s">
        <v>1900</v>
      </c>
      <c r="B473" s="4">
        <v>2922</v>
      </c>
      <c r="C473" s="4">
        <v>2</v>
      </c>
      <c r="D473" s="4">
        <v>17490</v>
      </c>
      <c r="E473" s="4">
        <v>368</v>
      </c>
      <c r="F473" s="4">
        <v>32</v>
      </c>
      <c r="G473" s="4">
        <v>17090</v>
      </c>
      <c r="H473" s="3">
        <v>1.9695985686145894E-6</v>
      </c>
      <c r="I473" s="4">
        <v>1</v>
      </c>
      <c r="J473" s="34" t="s">
        <v>4</v>
      </c>
      <c r="K473" s="4">
        <v>1</v>
      </c>
      <c r="L473" s="4"/>
      <c r="M473" s="4"/>
      <c r="N473" s="30"/>
      <c r="O473" s="31"/>
    </row>
    <row r="474" spans="1:15" x14ac:dyDescent="0.25">
      <c r="A474" s="2" t="s">
        <v>1901</v>
      </c>
      <c r="B474" s="4">
        <v>17</v>
      </c>
      <c r="C474" s="4">
        <v>12</v>
      </c>
      <c r="D474" s="4">
        <v>17476</v>
      </c>
      <c r="E474" s="4">
        <v>16</v>
      </c>
      <c r="F474" s="4">
        <v>112</v>
      </c>
      <c r="G474" s="4">
        <v>17348</v>
      </c>
      <c r="H474" s="3">
        <v>1.968021988856979E-6</v>
      </c>
      <c r="I474" s="4">
        <v>1</v>
      </c>
      <c r="J474" s="34" t="s">
        <v>4</v>
      </c>
      <c r="K474" s="4">
        <v>1</v>
      </c>
      <c r="L474" s="4"/>
      <c r="M474" s="4"/>
      <c r="N474" s="30"/>
      <c r="O474" s="31"/>
    </row>
    <row r="475" spans="1:15" x14ac:dyDescent="0.25">
      <c r="A475" s="2" t="s">
        <v>1902</v>
      </c>
      <c r="B475" s="4">
        <v>160457</v>
      </c>
      <c r="C475" s="4">
        <v>8</v>
      </c>
      <c r="D475" s="4">
        <v>17464</v>
      </c>
      <c r="E475" s="4">
        <v>120</v>
      </c>
      <c r="F475" s="4">
        <v>80</v>
      </c>
      <c r="G475" s="4">
        <v>17264</v>
      </c>
      <c r="H475" s="3">
        <v>1.9666706347790274E-6</v>
      </c>
      <c r="I475" s="4">
        <v>1</v>
      </c>
      <c r="J475" s="34" t="s">
        <v>4</v>
      </c>
      <c r="K475" s="4">
        <v>1</v>
      </c>
      <c r="L475" s="4"/>
      <c r="M475" s="4"/>
      <c r="N475" s="30"/>
      <c r="O475" s="31"/>
    </row>
    <row r="476" spans="1:15" x14ac:dyDescent="0.25">
      <c r="A476" s="2" t="s">
        <v>1903</v>
      </c>
      <c r="B476" s="4">
        <v>3475</v>
      </c>
      <c r="C476" s="4">
        <v>9</v>
      </c>
      <c r="D476" s="4">
        <v>17458</v>
      </c>
      <c r="E476" s="4">
        <v>32</v>
      </c>
      <c r="F476" s="4">
        <v>80</v>
      </c>
      <c r="G476" s="4">
        <v>17346</v>
      </c>
      <c r="H476" s="3">
        <v>1.9659949577400515E-6</v>
      </c>
      <c r="I476" s="4">
        <v>1</v>
      </c>
      <c r="J476" s="34" t="s">
        <v>4</v>
      </c>
      <c r="K476" s="4">
        <v>1</v>
      </c>
      <c r="L476" s="4"/>
      <c r="M476" s="4"/>
      <c r="N476" s="30"/>
      <c r="O476" s="31"/>
    </row>
    <row r="477" spans="1:15" x14ac:dyDescent="0.25">
      <c r="A477" s="2" t="s">
        <v>1904</v>
      </c>
      <c r="B477" s="4">
        <v>21</v>
      </c>
      <c r="C477" s="4">
        <v>11</v>
      </c>
      <c r="D477" s="4">
        <v>17434</v>
      </c>
      <c r="E477" s="4">
        <v>16</v>
      </c>
      <c r="F477" s="4">
        <v>96</v>
      </c>
      <c r="G477" s="4">
        <v>17322</v>
      </c>
      <c r="H477" s="3">
        <v>1.9632922495841483E-6</v>
      </c>
      <c r="I477" s="4">
        <v>1</v>
      </c>
      <c r="J477" s="34" t="s">
        <v>4</v>
      </c>
      <c r="K477" s="4">
        <v>1</v>
      </c>
      <c r="L477" s="4"/>
      <c r="M477" s="4"/>
      <c r="N477" s="30"/>
      <c r="O477" s="31"/>
    </row>
    <row r="478" spans="1:15" x14ac:dyDescent="0.25">
      <c r="A478" s="2" t="s">
        <v>1905</v>
      </c>
      <c r="B478" s="4">
        <v>10</v>
      </c>
      <c r="C478" s="4">
        <v>10</v>
      </c>
      <c r="D478" s="4">
        <v>17426</v>
      </c>
      <c r="E478" s="4">
        <v>8</v>
      </c>
      <c r="F478" s="4">
        <v>96</v>
      </c>
      <c r="G478" s="4">
        <v>17322</v>
      </c>
      <c r="H478" s="3">
        <v>1.9623913468655137E-6</v>
      </c>
      <c r="I478" s="4">
        <v>1</v>
      </c>
      <c r="J478" s="34" t="s">
        <v>4</v>
      </c>
      <c r="K478" s="4">
        <v>1</v>
      </c>
      <c r="L478" s="4"/>
      <c r="M478" s="4"/>
      <c r="N478" s="30"/>
      <c r="O478" s="31"/>
    </row>
    <row r="479" spans="1:15" x14ac:dyDescent="0.25">
      <c r="A479" s="2" t="s">
        <v>1906</v>
      </c>
      <c r="B479" s="4">
        <v>6958</v>
      </c>
      <c r="C479" s="4">
        <v>8</v>
      </c>
      <c r="D479" s="4">
        <v>17416</v>
      </c>
      <c r="E479" s="4">
        <v>72</v>
      </c>
      <c r="F479" s="4">
        <v>80</v>
      </c>
      <c r="G479" s="4">
        <v>17264</v>
      </c>
      <c r="H479" s="3">
        <v>1.9612652184672208E-6</v>
      </c>
      <c r="I479" s="4">
        <v>1</v>
      </c>
      <c r="J479" s="34" t="s">
        <v>4</v>
      </c>
      <c r="K479" s="4">
        <v>1</v>
      </c>
      <c r="L479" s="4"/>
      <c r="M479" s="4"/>
      <c r="N479" s="30"/>
      <c r="O479" s="31"/>
    </row>
    <row r="480" spans="1:15" x14ac:dyDescent="0.25">
      <c r="A480" s="2" t="s">
        <v>1907</v>
      </c>
      <c r="B480" s="4">
        <v>22304</v>
      </c>
      <c r="C480" s="4">
        <v>5</v>
      </c>
      <c r="D480" s="4">
        <v>17408</v>
      </c>
      <c r="E480" s="4">
        <v>80</v>
      </c>
      <c r="F480" s="4">
        <v>48</v>
      </c>
      <c r="G480" s="4">
        <v>17280</v>
      </c>
      <c r="H480" s="3">
        <v>1.9603643157485863E-6</v>
      </c>
      <c r="I480" s="4">
        <v>1</v>
      </c>
      <c r="J480" s="34" t="s">
        <v>4</v>
      </c>
      <c r="K480" s="4">
        <v>1</v>
      </c>
      <c r="L480" s="4"/>
      <c r="M480" s="4"/>
      <c r="N480" s="30"/>
      <c r="O480" s="31"/>
    </row>
    <row r="481" spans="1:15" x14ac:dyDescent="0.25">
      <c r="A481" s="2" t="s">
        <v>1908</v>
      </c>
      <c r="B481" s="4">
        <v>45</v>
      </c>
      <c r="C481" s="4">
        <v>9</v>
      </c>
      <c r="D481" s="4">
        <v>17396</v>
      </c>
      <c r="E481" s="4">
        <v>24</v>
      </c>
      <c r="F481" s="4">
        <v>80</v>
      </c>
      <c r="G481" s="4">
        <v>17292</v>
      </c>
      <c r="H481" s="3">
        <v>1.9590129616706346E-6</v>
      </c>
      <c r="I481" s="4">
        <v>1</v>
      </c>
      <c r="J481" s="34" t="s">
        <v>4</v>
      </c>
      <c r="K481" s="4">
        <v>1</v>
      </c>
      <c r="L481" s="4"/>
      <c r="M481" s="4"/>
      <c r="N481" s="30"/>
      <c r="O481" s="31"/>
    </row>
    <row r="482" spans="1:15" x14ac:dyDescent="0.25">
      <c r="A482" s="2" t="s">
        <v>1909</v>
      </c>
      <c r="B482" s="4">
        <v>171766</v>
      </c>
      <c r="C482" s="4">
        <v>3</v>
      </c>
      <c r="D482" s="4">
        <v>17390</v>
      </c>
      <c r="E482" s="4">
        <v>280</v>
      </c>
      <c r="F482" s="4">
        <v>32</v>
      </c>
      <c r="G482" s="4">
        <v>17078</v>
      </c>
      <c r="H482" s="3">
        <v>1.9583372846316588E-6</v>
      </c>
      <c r="I482" s="4">
        <v>1</v>
      </c>
      <c r="J482" s="34" t="s">
        <v>4</v>
      </c>
      <c r="K482" s="4">
        <v>1</v>
      </c>
      <c r="L482" s="4"/>
      <c r="M482" s="4"/>
      <c r="N482" s="30"/>
      <c r="O482" s="31"/>
    </row>
    <row r="483" spans="1:15" x14ac:dyDescent="0.25">
      <c r="A483" s="2" t="s">
        <v>1910</v>
      </c>
      <c r="B483" s="4">
        <v>6408</v>
      </c>
      <c r="C483" s="4">
        <v>4</v>
      </c>
      <c r="D483" s="4">
        <v>17384</v>
      </c>
      <c r="E483" s="4">
        <v>184</v>
      </c>
      <c r="F483" s="4">
        <v>48</v>
      </c>
      <c r="G483" s="4">
        <v>17152</v>
      </c>
      <c r="H483" s="3">
        <v>1.9576616075926826E-6</v>
      </c>
      <c r="I483" s="4">
        <v>1</v>
      </c>
      <c r="J483" s="34" t="s">
        <v>4</v>
      </c>
      <c r="K483" s="4">
        <v>1</v>
      </c>
      <c r="L483" s="4"/>
      <c r="M483" s="4"/>
      <c r="N483" s="30"/>
      <c r="O483" s="31"/>
    </row>
    <row r="484" spans="1:15" x14ac:dyDescent="0.25">
      <c r="A484" s="2" t="s">
        <v>1911</v>
      </c>
      <c r="B484" s="4">
        <v>3475</v>
      </c>
      <c r="C484" s="4">
        <v>9</v>
      </c>
      <c r="D484" s="4">
        <v>17376</v>
      </c>
      <c r="E484" s="4">
        <v>32</v>
      </c>
      <c r="F484" s="4">
        <v>80</v>
      </c>
      <c r="G484" s="4">
        <v>17264</v>
      </c>
      <c r="H484" s="3">
        <v>1.9567607048740484E-6</v>
      </c>
      <c r="I484" s="4">
        <v>1</v>
      </c>
      <c r="J484" s="34" t="s">
        <v>4</v>
      </c>
      <c r="K484" s="4">
        <v>1</v>
      </c>
      <c r="L484" s="4"/>
      <c r="M484" s="4"/>
      <c r="N484" s="30"/>
      <c r="O484" s="31"/>
    </row>
    <row r="485" spans="1:15" x14ac:dyDescent="0.25">
      <c r="A485" s="2" t="s">
        <v>1912</v>
      </c>
      <c r="B485" s="4">
        <v>130052</v>
      </c>
      <c r="C485" s="4">
        <v>6</v>
      </c>
      <c r="D485" s="4">
        <v>17370</v>
      </c>
      <c r="E485" s="4">
        <v>104</v>
      </c>
      <c r="F485" s="4">
        <v>64</v>
      </c>
      <c r="G485" s="4">
        <v>17202</v>
      </c>
      <c r="H485" s="3">
        <v>1.9560850278350726E-6</v>
      </c>
      <c r="I485" s="4">
        <v>1</v>
      </c>
      <c r="J485" s="34" t="s">
        <v>4</v>
      </c>
      <c r="K485" s="4">
        <v>1</v>
      </c>
      <c r="L485" s="4"/>
      <c r="M485" s="4"/>
      <c r="N485" s="30"/>
      <c r="O485" s="31"/>
    </row>
    <row r="486" spans="1:15" x14ac:dyDescent="0.25">
      <c r="A486" s="2" t="s">
        <v>1913</v>
      </c>
      <c r="B486" s="4">
        <v>30</v>
      </c>
      <c r="C486" s="4">
        <v>8</v>
      </c>
      <c r="D486" s="4">
        <v>17360</v>
      </c>
      <c r="E486" s="4">
        <v>16</v>
      </c>
      <c r="F486" s="4">
        <v>80</v>
      </c>
      <c r="G486" s="4">
        <v>17264</v>
      </c>
      <c r="H486" s="3">
        <v>1.9549588994367793E-6</v>
      </c>
      <c r="I486" s="4">
        <v>1</v>
      </c>
      <c r="J486" s="34" t="s">
        <v>4</v>
      </c>
      <c r="K486" s="4">
        <v>1</v>
      </c>
      <c r="L486" s="4"/>
      <c r="M486" s="4"/>
      <c r="N486" s="30"/>
      <c r="O486" s="31"/>
    </row>
    <row r="487" spans="1:15" x14ac:dyDescent="0.25">
      <c r="A487" s="2" t="s">
        <v>1914</v>
      </c>
      <c r="B487" s="4">
        <v>6958</v>
      </c>
      <c r="C487" s="4">
        <v>8</v>
      </c>
      <c r="D487" s="4">
        <v>17354</v>
      </c>
      <c r="E487" s="4">
        <v>72</v>
      </c>
      <c r="F487" s="4">
        <v>80</v>
      </c>
      <c r="G487" s="4">
        <v>17202</v>
      </c>
      <c r="H487" s="3">
        <v>1.9542832223978035E-6</v>
      </c>
      <c r="I487" s="4">
        <v>1</v>
      </c>
      <c r="J487" s="34" t="s">
        <v>4</v>
      </c>
      <c r="K487" s="4">
        <v>1</v>
      </c>
      <c r="L487" s="4"/>
      <c r="M487" s="4"/>
      <c r="N487" s="30"/>
      <c r="O487" s="31"/>
    </row>
    <row r="488" spans="1:15" x14ac:dyDescent="0.25">
      <c r="A488" s="2" t="s">
        <v>1915</v>
      </c>
      <c r="B488" s="4">
        <v>8</v>
      </c>
      <c r="C488" s="4">
        <v>8</v>
      </c>
      <c r="D488" s="4">
        <v>17352</v>
      </c>
      <c r="E488" s="4">
        <v>8</v>
      </c>
      <c r="F488" s="4">
        <v>80</v>
      </c>
      <c r="G488" s="4">
        <v>17264</v>
      </c>
      <c r="H488" s="3">
        <v>1.9540579967181448E-6</v>
      </c>
      <c r="I488" s="4">
        <v>1</v>
      </c>
      <c r="J488" s="34" t="s">
        <v>4</v>
      </c>
      <c r="K488" s="4">
        <v>1</v>
      </c>
      <c r="L488" s="4"/>
      <c r="M488" s="4"/>
      <c r="N488" s="30"/>
      <c r="O488" s="31"/>
    </row>
    <row r="489" spans="1:15" x14ac:dyDescent="0.25">
      <c r="A489" s="2" t="s">
        <v>1916</v>
      </c>
      <c r="B489" s="4">
        <v>6408</v>
      </c>
      <c r="C489" s="4">
        <v>4</v>
      </c>
      <c r="D489" s="4">
        <v>17352</v>
      </c>
      <c r="E489" s="4">
        <v>184</v>
      </c>
      <c r="F489" s="4">
        <v>48</v>
      </c>
      <c r="G489" s="4">
        <v>17120</v>
      </c>
      <c r="H489" s="3">
        <v>1.9540579967181448E-6</v>
      </c>
      <c r="I489" s="4">
        <v>1</v>
      </c>
      <c r="J489" s="34" t="s">
        <v>4</v>
      </c>
      <c r="K489" s="4">
        <v>1</v>
      </c>
      <c r="L489" s="4"/>
      <c r="M489" s="4"/>
      <c r="N489" s="30"/>
      <c r="O489" s="31"/>
    </row>
    <row r="490" spans="1:15" x14ac:dyDescent="0.25">
      <c r="A490" s="2" t="s">
        <v>1917</v>
      </c>
      <c r="B490" s="4">
        <v>8</v>
      </c>
      <c r="C490" s="4">
        <v>8</v>
      </c>
      <c r="D490" s="4">
        <v>17352</v>
      </c>
      <c r="E490" s="4">
        <v>8</v>
      </c>
      <c r="F490" s="4">
        <v>80</v>
      </c>
      <c r="G490" s="4">
        <v>17264</v>
      </c>
      <c r="H490" s="3">
        <v>1.9540579967181448E-6</v>
      </c>
      <c r="I490" s="4">
        <v>1</v>
      </c>
      <c r="J490" s="34" t="s">
        <v>4</v>
      </c>
      <c r="K490" s="4">
        <v>1</v>
      </c>
      <c r="L490" s="4"/>
      <c r="M490" s="4"/>
      <c r="N490" s="30"/>
      <c r="O490" s="31"/>
    </row>
    <row r="491" spans="1:15" x14ac:dyDescent="0.25">
      <c r="A491" s="2" t="s">
        <v>1918</v>
      </c>
      <c r="B491" s="4">
        <v>8</v>
      </c>
      <c r="C491" s="4">
        <v>8</v>
      </c>
      <c r="D491" s="4">
        <v>17352</v>
      </c>
      <c r="E491" s="4">
        <v>8</v>
      </c>
      <c r="F491" s="4">
        <v>80</v>
      </c>
      <c r="G491" s="4">
        <v>17264</v>
      </c>
      <c r="H491" s="3">
        <v>1.9540579967181448E-6</v>
      </c>
      <c r="I491" s="4">
        <v>1</v>
      </c>
      <c r="J491" s="34" t="s">
        <v>4</v>
      </c>
      <c r="K491" s="4">
        <v>1</v>
      </c>
      <c r="L491" s="4"/>
      <c r="M491" s="4"/>
      <c r="N491" s="30"/>
      <c r="O491" s="31"/>
    </row>
    <row r="492" spans="1:15" x14ac:dyDescent="0.25">
      <c r="A492" s="2" t="s">
        <v>1919</v>
      </c>
      <c r="B492" s="4">
        <v>22304</v>
      </c>
      <c r="C492" s="4">
        <v>8</v>
      </c>
      <c r="D492" s="4">
        <v>17352</v>
      </c>
      <c r="E492" s="4">
        <v>8</v>
      </c>
      <c r="F492" s="4">
        <v>80</v>
      </c>
      <c r="G492" s="4">
        <v>17264</v>
      </c>
      <c r="H492" s="3">
        <v>1.9540579967181448E-6</v>
      </c>
      <c r="I492" s="4">
        <v>1</v>
      </c>
      <c r="J492" s="34" t="s">
        <v>4</v>
      </c>
      <c r="K492" s="4">
        <v>1</v>
      </c>
      <c r="L492" s="4"/>
      <c r="M492" s="4"/>
      <c r="N492" s="30"/>
      <c r="O492" s="31"/>
    </row>
    <row r="493" spans="1:15" x14ac:dyDescent="0.25">
      <c r="A493" s="2" t="s">
        <v>1920</v>
      </c>
      <c r="B493" s="4">
        <v>108</v>
      </c>
      <c r="C493" s="4">
        <v>7</v>
      </c>
      <c r="D493" s="4">
        <v>17348</v>
      </c>
      <c r="E493" s="4">
        <v>48</v>
      </c>
      <c r="F493" s="4">
        <v>64</v>
      </c>
      <c r="G493" s="4">
        <v>17236</v>
      </c>
      <c r="H493" s="3">
        <v>1.9536075453588277E-6</v>
      </c>
      <c r="I493" s="4">
        <v>1</v>
      </c>
      <c r="J493" s="34" t="s">
        <v>4</v>
      </c>
      <c r="K493" s="4">
        <v>1</v>
      </c>
      <c r="L493" s="4"/>
      <c r="M493" s="4"/>
      <c r="N493" s="30"/>
      <c r="O493" s="31"/>
    </row>
    <row r="494" spans="1:15" x14ac:dyDescent="0.25">
      <c r="A494" s="2" t="s">
        <v>1921</v>
      </c>
      <c r="B494" s="4">
        <v>6958</v>
      </c>
      <c r="C494" s="4">
        <v>5</v>
      </c>
      <c r="D494" s="4">
        <v>17336</v>
      </c>
      <c r="E494" s="4">
        <v>8</v>
      </c>
      <c r="F494" s="4">
        <v>48</v>
      </c>
      <c r="G494" s="4">
        <v>17280</v>
      </c>
      <c r="H494" s="3">
        <v>1.9522561912808761E-6</v>
      </c>
      <c r="I494" s="4">
        <v>1</v>
      </c>
      <c r="J494" s="34" t="s">
        <v>4</v>
      </c>
      <c r="K494" s="4">
        <v>1</v>
      </c>
      <c r="L494" s="4"/>
      <c r="M494" s="4"/>
      <c r="N494" s="30"/>
      <c r="O494" s="31"/>
    </row>
    <row r="495" spans="1:15" x14ac:dyDescent="0.25">
      <c r="A495" s="2" t="s">
        <v>1922</v>
      </c>
      <c r="B495" s="4">
        <v>3</v>
      </c>
      <c r="C495" s="4">
        <v>3</v>
      </c>
      <c r="D495" s="4">
        <v>17330</v>
      </c>
      <c r="E495" s="4">
        <v>8</v>
      </c>
      <c r="F495" s="4">
        <v>32</v>
      </c>
      <c r="G495" s="4">
        <v>17290</v>
      </c>
      <c r="H495" s="3">
        <v>1.9515805142419002E-6</v>
      </c>
      <c r="I495" s="4">
        <v>1</v>
      </c>
      <c r="J495" s="34" t="s">
        <v>4</v>
      </c>
      <c r="K495" s="4">
        <v>1</v>
      </c>
      <c r="L495" s="4"/>
      <c r="M495" s="4"/>
      <c r="N495" s="30"/>
      <c r="O495" s="31"/>
    </row>
    <row r="496" spans="1:15" x14ac:dyDescent="0.25">
      <c r="A496" s="2" t="s">
        <v>1923</v>
      </c>
      <c r="B496" s="4">
        <v>1331646</v>
      </c>
      <c r="C496" s="4">
        <v>2</v>
      </c>
      <c r="D496" s="4">
        <v>17310</v>
      </c>
      <c r="E496" s="4">
        <v>176</v>
      </c>
      <c r="F496" s="4">
        <v>32</v>
      </c>
      <c r="G496" s="4">
        <v>17102</v>
      </c>
      <c r="H496" s="3">
        <v>1.949328257445314E-6</v>
      </c>
      <c r="I496" s="4">
        <v>1</v>
      </c>
      <c r="J496" s="34" t="s">
        <v>4</v>
      </c>
      <c r="K496" s="4">
        <v>1</v>
      </c>
      <c r="L496" s="4"/>
      <c r="M496" s="4"/>
      <c r="N496" s="30"/>
      <c r="O496" s="31"/>
    </row>
    <row r="497" spans="1:15" x14ac:dyDescent="0.25">
      <c r="A497" s="2" t="s">
        <v>1924</v>
      </c>
      <c r="B497" s="4">
        <v>7</v>
      </c>
      <c r="C497" s="4">
        <v>7</v>
      </c>
      <c r="D497" s="4">
        <v>17308</v>
      </c>
      <c r="E497" s="4">
        <v>8</v>
      </c>
      <c r="F497" s="4">
        <v>64</v>
      </c>
      <c r="G497" s="4">
        <v>17236</v>
      </c>
      <c r="H497" s="3">
        <v>1.9491030317656553E-6</v>
      </c>
      <c r="I497" s="4">
        <v>1</v>
      </c>
      <c r="J497" s="34" t="s">
        <v>4</v>
      </c>
      <c r="K497" s="4">
        <v>1</v>
      </c>
      <c r="L497" s="4"/>
      <c r="M497" s="4"/>
      <c r="N497" s="30"/>
      <c r="O497" s="31"/>
    </row>
    <row r="498" spans="1:15" x14ac:dyDescent="0.25">
      <c r="A498" s="2" t="s">
        <v>1925</v>
      </c>
      <c r="B498" s="4">
        <v>22304</v>
      </c>
      <c r="C498" s="4">
        <v>5</v>
      </c>
      <c r="D498" s="4">
        <v>17308</v>
      </c>
      <c r="E498" s="4">
        <v>80</v>
      </c>
      <c r="F498" s="4">
        <v>48</v>
      </c>
      <c r="G498" s="4">
        <v>17180</v>
      </c>
      <c r="H498" s="3">
        <v>1.9491030317656553E-6</v>
      </c>
      <c r="I498" s="4">
        <v>1</v>
      </c>
      <c r="J498" s="34" t="s">
        <v>4</v>
      </c>
      <c r="K498" s="4">
        <v>1</v>
      </c>
      <c r="L498" s="4"/>
      <c r="M498" s="4"/>
      <c r="N498" s="30"/>
      <c r="O498" s="31"/>
    </row>
    <row r="499" spans="1:15" x14ac:dyDescent="0.25">
      <c r="A499" s="2" t="s">
        <v>1926</v>
      </c>
      <c r="B499" s="4">
        <v>130052</v>
      </c>
      <c r="C499" s="4">
        <v>7</v>
      </c>
      <c r="D499" s="4">
        <v>17304</v>
      </c>
      <c r="E499" s="4">
        <v>32</v>
      </c>
      <c r="F499" s="4">
        <v>64</v>
      </c>
      <c r="G499" s="4">
        <v>17208</v>
      </c>
      <c r="H499" s="3">
        <v>1.9486525804063382E-6</v>
      </c>
      <c r="I499" s="4">
        <v>1</v>
      </c>
      <c r="J499" s="34" t="s">
        <v>4</v>
      </c>
      <c r="K499" s="4">
        <v>1</v>
      </c>
      <c r="L499" s="4"/>
      <c r="M499" s="4"/>
      <c r="N499" s="30"/>
      <c r="O499" s="31"/>
    </row>
    <row r="500" spans="1:15" x14ac:dyDescent="0.25">
      <c r="A500" s="2" t="s">
        <v>1927</v>
      </c>
      <c r="B500" s="4">
        <v>7</v>
      </c>
      <c r="C500" s="4">
        <v>7</v>
      </c>
      <c r="D500" s="4">
        <v>17302</v>
      </c>
      <c r="E500" s="4">
        <v>8</v>
      </c>
      <c r="F500" s="4">
        <v>64</v>
      </c>
      <c r="G500" s="4">
        <v>17230</v>
      </c>
      <c r="H500" s="3">
        <v>1.9484273547266795E-6</v>
      </c>
      <c r="I500" s="4">
        <v>1</v>
      </c>
      <c r="J500" s="34" t="s">
        <v>4</v>
      </c>
      <c r="K500" s="4">
        <v>1</v>
      </c>
      <c r="L500" s="4"/>
      <c r="M500" s="4"/>
      <c r="N500" s="30"/>
      <c r="O500" s="31"/>
    </row>
    <row r="501" spans="1:15" x14ac:dyDescent="0.25">
      <c r="A501" s="2" t="s">
        <v>1928</v>
      </c>
      <c r="B501" s="4">
        <v>30</v>
      </c>
      <c r="C501" s="4">
        <v>8</v>
      </c>
      <c r="D501" s="4">
        <v>17298</v>
      </c>
      <c r="E501" s="4">
        <v>16</v>
      </c>
      <c r="F501" s="4">
        <v>80</v>
      </c>
      <c r="G501" s="4">
        <v>17202</v>
      </c>
      <c r="H501" s="3">
        <v>1.9479769033673624E-6</v>
      </c>
      <c r="I501" s="4">
        <v>1</v>
      </c>
      <c r="J501" s="34" t="s">
        <v>4</v>
      </c>
      <c r="K501" s="4">
        <v>1</v>
      </c>
      <c r="L501" s="4"/>
      <c r="M501" s="4"/>
      <c r="N501" s="30"/>
      <c r="O501" s="31"/>
    </row>
    <row r="502" spans="1:15" x14ac:dyDescent="0.25">
      <c r="A502" s="2" t="s">
        <v>1929</v>
      </c>
      <c r="B502" s="4">
        <v>830</v>
      </c>
      <c r="C502" s="4">
        <v>6</v>
      </c>
      <c r="D502" s="4">
        <v>17298</v>
      </c>
      <c r="E502" s="4">
        <v>32</v>
      </c>
      <c r="F502" s="4">
        <v>64</v>
      </c>
      <c r="G502" s="4">
        <v>17202</v>
      </c>
      <c r="H502" s="3">
        <v>1.9479769033673624E-6</v>
      </c>
      <c r="I502" s="4">
        <v>1</v>
      </c>
      <c r="J502" s="34" t="s">
        <v>4</v>
      </c>
      <c r="K502" s="4">
        <v>1</v>
      </c>
      <c r="L502" s="4"/>
      <c r="M502" s="4"/>
      <c r="N502" s="30"/>
      <c r="O502" s="31"/>
    </row>
    <row r="503" spans="1:15" x14ac:dyDescent="0.25">
      <c r="A503" s="2" t="s">
        <v>1930</v>
      </c>
      <c r="B503" s="4">
        <v>22304</v>
      </c>
      <c r="C503" s="4">
        <v>8</v>
      </c>
      <c r="D503" s="4">
        <v>17298</v>
      </c>
      <c r="E503" s="4">
        <v>16</v>
      </c>
      <c r="F503" s="4">
        <v>80</v>
      </c>
      <c r="G503" s="4">
        <v>17202</v>
      </c>
      <c r="H503" s="3">
        <v>1.9479769033673624E-6</v>
      </c>
      <c r="I503" s="4">
        <v>1</v>
      </c>
      <c r="J503" s="34" t="s">
        <v>4</v>
      </c>
      <c r="K503" s="4">
        <v>1</v>
      </c>
      <c r="L503" s="4"/>
      <c r="M503" s="4"/>
      <c r="N503" s="30"/>
      <c r="O503" s="31"/>
    </row>
    <row r="504" spans="1:15" x14ac:dyDescent="0.25">
      <c r="A504" s="2" t="s">
        <v>1931</v>
      </c>
      <c r="B504" s="4">
        <v>7</v>
      </c>
      <c r="C504" s="4">
        <v>7</v>
      </c>
      <c r="D504" s="4">
        <v>17294</v>
      </c>
      <c r="E504" s="4">
        <v>8</v>
      </c>
      <c r="F504" s="4">
        <v>64</v>
      </c>
      <c r="G504" s="4">
        <v>17222</v>
      </c>
      <c r="H504" s="3">
        <v>1.9475264520080449E-6</v>
      </c>
      <c r="I504" s="4">
        <v>1</v>
      </c>
      <c r="J504" s="34" t="s">
        <v>4</v>
      </c>
      <c r="K504" s="4">
        <v>1</v>
      </c>
      <c r="L504" s="4"/>
      <c r="M504" s="4"/>
      <c r="N504" s="30"/>
      <c r="O504" s="31"/>
    </row>
    <row r="505" spans="1:15" x14ac:dyDescent="0.25">
      <c r="A505" s="2" t="s">
        <v>1932</v>
      </c>
      <c r="B505" s="4">
        <v>19644</v>
      </c>
      <c r="C505" s="4">
        <v>5</v>
      </c>
      <c r="D505" s="4">
        <v>17292</v>
      </c>
      <c r="E505" s="4">
        <v>64</v>
      </c>
      <c r="F505" s="4">
        <v>48</v>
      </c>
      <c r="G505" s="4">
        <v>17180</v>
      </c>
      <c r="H505" s="3">
        <v>1.9473012263283866E-6</v>
      </c>
      <c r="I505" s="4">
        <v>1</v>
      </c>
      <c r="J505" s="34" t="s">
        <v>4</v>
      </c>
      <c r="K505" s="4">
        <v>1</v>
      </c>
      <c r="L505" s="4"/>
      <c r="M505" s="4"/>
      <c r="N505" s="30"/>
      <c r="O505" s="31"/>
    </row>
    <row r="506" spans="1:15" x14ac:dyDescent="0.25">
      <c r="A506" s="2" t="s">
        <v>1933</v>
      </c>
      <c r="B506" s="4">
        <v>8</v>
      </c>
      <c r="C506" s="4">
        <v>8</v>
      </c>
      <c r="D506" s="4">
        <v>17290</v>
      </c>
      <c r="E506" s="4">
        <v>8</v>
      </c>
      <c r="F506" s="4">
        <v>80</v>
      </c>
      <c r="G506" s="4">
        <v>17202</v>
      </c>
      <c r="H506" s="3">
        <v>1.9470760006487279E-6</v>
      </c>
      <c r="I506" s="4">
        <v>1</v>
      </c>
      <c r="J506" s="34" t="s">
        <v>4</v>
      </c>
      <c r="K506" s="4">
        <v>1</v>
      </c>
      <c r="L506" s="4"/>
      <c r="M506" s="4"/>
      <c r="N506" s="30"/>
      <c r="O506" s="31"/>
    </row>
    <row r="507" spans="1:15" x14ac:dyDescent="0.25">
      <c r="A507" s="2" t="s">
        <v>1934</v>
      </c>
      <c r="B507" s="4">
        <v>8</v>
      </c>
      <c r="C507" s="4">
        <v>8</v>
      </c>
      <c r="D507" s="4">
        <v>17290</v>
      </c>
      <c r="E507" s="4">
        <v>8</v>
      </c>
      <c r="F507" s="4">
        <v>80</v>
      </c>
      <c r="G507" s="4">
        <v>17202</v>
      </c>
      <c r="H507" s="3">
        <v>1.9470760006487279E-6</v>
      </c>
      <c r="I507" s="4">
        <v>1</v>
      </c>
      <c r="J507" s="34" t="s">
        <v>4</v>
      </c>
      <c r="K507" s="4">
        <v>1</v>
      </c>
      <c r="L507" s="4"/>
      <c r="M507" s="4"/>
      <c r="N507" s="30"/>
      <c r="O507" s="31"/>
    </row>
    <row r="508" spans="1:15" x14ac:dyDescent="0.25">
      <c r="A508" s="2" t="s">
        <v>1935</v>
      </c>
      <c r="B508" s="4">
        <v>292</v>
      </c>
      <c r="C508" s="4">
        <v>5</v>
      </c>
      <c r="D508" s="4">
        <v>17284</v>
      </c>
      <c r="E508" s="4">
        <v>56</v>
      </c>
      <c r="F508" s="4">
        <v>48</v>
      </c>
      <c r="G508" s="4">
        <v>17180</v>
      </c>
      <c r="H508" s="3">
        <v>1.946400323609752E-6</v>
      </c>
      <c r="I508" s="4">
        <v>1</v>
      </c>
      <c r="J508" s="34" t="s">
        <v>4</v>
      </c>
      <c r="K508" s="4">
        <v>1</v>
      </c>
      <c r="L508" s="4"/>
      <c r="M508" s="4"/>
      <c r="N508" s="30"/>
      <c r="O508" s="31"/>
    </row>
    <row r="509" spans="1:15" x14ac:dyDescent="0.25">
      <c r="A509" s="2" t="s">
        <v>1936</v>
      </c>
      <c r="B509" s="4">
        <v>7</v>
      </c>
      <c r="C509" s="4">
        <v>7</v>
      </c>
      <c r="D509" s="4">
        <v>17280</v>
      </c>
      <c r="E509" s="4">
        <v>8</v>
      </c>
      <c r="F509" s="4">
        <v>64</v>
      </c>
      <c r="G509" s="4">
        <v>17208</v>
      </c>
      <c r="H509" s="3">
        <v>1.945949872250435E-6</v>
      </c>
      <c r="I509" s="4">
        <v>1</v>
      </c>
      <c r="J509" s="34" t="s">
        <v>4</v>
      </c>
      <c r="K509" s="4">
        <v>1</v>
      </c>
      <c r="L509" s="4"/>
      <c r="M509" s="4"/>
      <c r="N509" s="30"/>
      <c r="O509" s="31"/>
    </row>
    <row r="510" spans="1:15" x14ac:dyDescent="0.25">
      <c r="A510" s="2" t="s">
        <v>1937</v>
      </c>
      <c r="B510" s="4">
        <v>6</v>
      </c>
      <c r="C510" s="4">
        <v>6</v>
      </c>
      <c r="D510" s="4">
        <v>17280</v>
      </c>
      <c r="E510" s="4">
        <v>8</v>
      </c>
      <c r="F510" s="4">
        <v>64</v>
      </c>
      <c r="G510" s="4">
        <v>17208</v>
      </c>
      <c r="H510" s="3">
        <v>1.945949872250435E-6</v>
      </c>
      <c r="I510" s="4">
        <v>1</v>
      </c>
      <c r="J510" s="34" t="s">
        <v>4</v>
      </c>
      <c r="K510" s="4">
        <v>1</v>
      </c>
      <c r="L510" s="4"/>
      <c r="M510" s="4"/>
      <c r="N510" s="30"/>
      <c r="O510" s="31"/>
    </row>
    <row r="511" spans="1:15" x14ac:dyDescent="0.25">
      <c r="A511" s="2" t="s">
        <v>1938</v>
      </c>
      <c r="B511" s="4">
        <v>22196</v>
      </c>
      <c r="C511" s="4">
        <v>6</v>
      </c>
      <c r="D511" s="4">
        <v>17280</v>
      </c>
      <c r="E511" s="4">
        <v>8</v>
      </c>
      <c r="F511" s="4">
        <v>64</v>
      </c>
      <c r="G511" s="4">
        <v>17208</v>
      </c>
      <c r="H511" s="3">
        <v>1.945949872250435E-6</v>
      </c>
      <c r="I511" s="4">
        <v>1</v>
      </c>
      <c r="J511" s="34" t="s">
        <v>4</v>
      </c>
      <c r="K511" s="4">
        <v>1</v>
      </c>
      <c r="L511" s="4"/>
      <c r="M511" s="4"/>
      <c r="N511" s="30"/>
      <c r="O511" s="31"/>
    </row>
    <row r="512" spans="1:15" x14ac:dyDescent="0.25">
      <c r="A512" s="2" t="s">
        <v>1939</v>
      </c>
      <c r="B512" s="4">
        <v>108</v>
      </c>
      <c r="C512" s="4">
        <v>5</v>
      </c>
      <c r="D512" s="4">
        <v>17276</v>
      </c>
      <c r="E512" s="4">
        <v>48</v>
      </c>
      <c r="F512" s="4">
        <v>48</v>
      </c>
      <c r="G512" s="4">
        <v>17180</v>
      </c>
      <c r="H512" s="3">
        <v>1.9454994208911175E-6</v>
      </c>
      <c r="I512" s="4">
        <v>1</v>
      </c>
      <c r="J512" s="34" t="s">
        <v>4</v>
      </c>
      <c r="K512" s="4">
        <v>1</v>
      </c>
      <c r="L512" s="4"/>
      <c r="M512" s="4"/>
      <c r="N512" s="30"/>
      <c r="O512" s="31"/>
    </row>
    <row r="513" spans="1:15" x14ac:dyDescent="0.25">
      <c r="A513" s="2" t="s">
        <v>1940</v>
      </c>
      <c r="B513" s="4">
        <v>22196</v>
      </c>
      <c r="C513" s="4">
        <v>6</v>
      </c>
      <c r="D513" s="4">
        <v>17272</v>
      </c>
      <c r="E513" s="4">
        <v>8</v>
      </c>
      <c r="F513" s="4">
        <v>64</v>
      </c>
      <c r="G513" s="4">
        <v>17200</v>
      </c>
      <c r="H513" s="3">
        <v>1.9450489695318004E-6</v>
      </c>
      <c r="I513" s="4">
        <v>1</v>
      </c>
      <c r="J513" s="34" t="s">
        <v>4</v>
      </c>
      <c r="K513" s="4">
        <v>1</v>
      </c>
      <c r="L513" s="4"/>
      <c r="M513" s="4"/>
      <c r="N513" s="30"/>
      <c r="O513" s="31"/>
    </row>
    <row r="514" spans="1:15" x14ac:dyDescent="0.25">
      <c r="A514" s="2" t="s">
        <v>1941</v>
      </c>
      <c r="B514" s="4">
        <v>1723</v>
      </c>
      <c r="C514" s="4">
        <v>2</v>
      </c>
      <c r="D514" s="4">
        <v>17266</v>
      </c>
      <c r="E514" s="4">
        <v>152</v>
      </c>
      <c r="F514" s="4">
        <v>32</v>
      </c>
      <c r="G514" s="4">
        <v>17082</v>
      </c>
      <c r="H514" s="3">
        <v>1.9443732924928246E-6</v>
      </c>
      <c r="I514" s="4">
        <v>1</v>
      </c>
      <c r="J514" s="34" t="s">
        <v>4</v>
      </c>
      <c r="K514" s="4">
        <v>1</v>
      </c>
      <c r="L514" s="4"/>
      <c r="M514" s="4"/>
      <c r="N514" s="30"/>
      <c r="O514" s="31"/>
    </row>
    <row r="515" spans="1:15" x14ac:dyDescent="0.25">
      <c r="A515" s="2" t="s">
        <v>1942</v>
      </c>
      <c r="B515" s="4">
        <v>7</v>
      </c>
      <c r="C515" s="4">
        <v>6</v>
      </c>
      <c r="D515" s="4">
        <v>17264</v>
      </c>
      <c r="E515" s="4">
        <v>8</v>
      </c>
      <c r="F515" s="4">
        <v>64</v>
      </c>
      <c r="G515" s="4">
        <v>17192</v>
      </c>
      <c r="H515" s="3">
        <v>1.9441480668131658E-6</v>
      </c>
      <c r="I515" s="4">
        <v>1</v>
      </c>
      <c r="J515" s="34" t="s">
        <v>4</v>
      </c>
      <c r="K515" s="4">
        <v>1</v>
      </c>
      <c r="L515" s="4"/>
      <c r="M515" s="4"/>
      <c r="N515" s="30"/>
      <c r="O515" s="31"/>
    </row>
    <row r="516" spans="1:15" x14ac:dyDescent="0.25">
      <c r="A516" s="2" t="s">
        <v>1943</v>
      </c>
      <c r="B516" s="4">
        <v>32356</v>
      </c>
      <c r="C516" s="4">
        <v>2</v>
      </c>
      <c r="D516" s="4">
        <v>17262</v>
      </c>
      <c r="E516" s="4">
        <v>160</v>
      </c>
      <c r="F516" s="4">
        <v>32</v>
      </c>
      <c r="G516" s="4">
        <v>17070</v>
      </c>
      <c r="H516" s="3">
        <v>1.9439228411335071E-6</v>
      </c>
      <c r="I516" s="4">
        <v>1</v>
      </c>
      <c r="J516" s="34" t="s">
        <v>4</v>
      </c>
      <c r="K516" s="4">
        <v>1</v>
      </c>
      <c r="L516" s="4"/>
      <c r="M516" s="4"/>
      <c r="N516" s="30"/>
      <c r="O516" s="31"/>
    </row>
    <row r="517" spans="1:15" x14ac:dyDescent="0.25">
      <c r="A517" s="2" t="s">
        <v>1944</v>
      </c>
      <c r="B517" s="4">
        <v>2</v>
      </c>
      <c r="C517" s="4">
        <v>2</v>
      </c>
      <c r="D517" s="4">
        <v>17256</v>
      </c>
      <c r="E517" s="4">
        <v>8</v>
      </c>
      <c r="F517" s="4">
        <v>32</v>
      </c>
      <c r="G517" s="4">
        <v>17216</v>
      </c>
      <c r="H517" s="3">
        <v>1.9432471640945313E-6</v>
      </c>
      <c r="I517" s="4">
        <v>1</v>
      </c>
      <c r="J517" s="34" t="s">
        <v>4</v>
      </c>
      <c r="K517" s="4">
        <v>1</v>
      </c>
      <c r="L517" s="4"/>
      <c r="M517" s="4"/>
      <c r="N517" s="30"/>
      <c r="O517" s="31"/>
    </row>
    <row r="518" spans="1:15" x14ac:dyDescent="0.25">
      <c r="A518" s="2" t="s">
        <v>1945</v>
      </c>
      <c r="B518" s="4">
        <v>45</v>
      </c>
      <c r="C518" s="4">
        <v>5</v>
      </c>
      <c r="D518" s="4">
        <v>17252</v>
      </c>
      <c r="E518" s="4">
        <v>24</v>
      </c>
      <c r="F518" s="4">
        <v>48</v>
      </c>
      <c r="G518" s="4">
        <v>17180</v>
      </c>
      <c r="H518" s="3">
        <v>1.9427967127352142E-6</v>
      </c>
      <c r="I518" s="4">
        <v>1</v>
      </c>
      <c r="J518" s="34" t="s">
        <v>4</v>
      </c>
      <c r="K518" s="4">
        <v>1</v>
      </c>
      <c r="L518" s="4"/>
      <c r="M518" s="4"/>
      <c r="N518" s="30"/>
      <c r="O518" s="31"/>
    </row>
    <row r="519" spans="1:15" x14ac:dyDescent="0.25">
      <c r="A519" s="2" t="s">
        <v>1946</v>
      </c>
      <c r="B519" s="4">
        <v>42</v>
      </c>
      <c r="C519" s="4">
        <v>4</v>
      </c>
      <c r="D519" s="4">
        <v>17250</v>
      </c>
      <c r="E519" s="4">
        <v>16</v>
      </c>
      <c r="F519" s="4">
        <v>48</v>
      </c>
      <c r="G519" s="4">
        <v>17186</v>
      </c>
      <c r="H519" s="3">
        <v>1.9425714870555555E-6</v>
      </c>
      <c r="I519" s="4">
        <v>1</v>
      </c>
      <c r="J519" s="34" t="s">
        <v>4</v>
      </c>
      <c r="K519" s="4">
        <v>1</v>
      </c>
      <c r="L519" s="4"/>
      <c r="M519" s="4"/>
      <c r="N519" s="30"/>
      <c r="O519" s="31"/>
    </row>
    <row r="520" spans="1:15" x14ac:dyDescent="0.25">
      <c r="A520" s="2" t="s">
        <v>1947</v>
      </c>
      <c r="B520" s="4">
        <v>104</v>
      </c>
      <c r="C520" s="4">
        <v>5</v>
      </c>
      <c r="D520" s="4">
        <v>17248</v>
      </c>
      <c r="E520" s="4">
        <v>40</v>
      </c>
      <c r="F520" s="4">
        <v>48</v>
      </c>
      <c r="G520" s="4">
        <v>17160</v>
      </c>
      <c r="H520" s="3">
        <v>1.9423462613758971E-6</v>
      </c>
      <c r="I520" s="4">
        <v>1</v>
      </c>
      <c r="J520" s="34" t="s">
        <v>4</v>
      </c>
      <c r="K520" s="4">
        <v>1</v>
      </c>
      <c r="L520" s="4"/>
      <c r="M520" s="4"/>
      <c r="N520" s="30"/>
      <c r="O520" s="31"/>
    </row>
    <row r="521" spans="1:15" x14ac:dyDescent="0.25">
      <c r="A521" s="2" t="s">
        <v>1948</v>
      </c>
      <c r="B521" s="4">
        <v>5</v>
      </c>
      <c r="C521" s="4">
        <v>5</v>
      </c>
      <c r="D521" s="4">
        <v>17240</v>
      </c>
      <c r="E521" s="4">
        <v>8</v>
      </c>
      <c r="F521" s="4">
        <v>48</v>
      </c>
      <c r="G521" s="4">
        <v>17184</v>
      </c>
      <c r="H521" s="3">
        <v>1.9414453586572626E-6</v>
      </c>
      <c r="I521" s="4">
        <v>1</v>
      </c>
      <c r="J521" s="34" t="s">
        <v>4</v>
      </c>
      <c r="K521" s="4">
        <v>1</v>
      </c>
      <c r="L521" s="4"/>
      <c r="M521" s="4"/>
      <c r="N521" s="30"/>
      <c r="O521" s="31"/>
    </row>
    <row r="522" spans="1:15" x14ac:dyDescent="0.25">
      <c r="A522" s="2" t="s">
        <v>1949</v>
      </c>
      <c r="B522" s="4">
        <v>6</v>
      </c>
      <c r="C522" s="4">
        <v>6</v>
      </c>
      <c r="D522" s="4">
        <v>17238</v>
      </c>
      <c r="E522" s="4">
        <v>8</v>
      </c>
      <c r="F522" s="4">
        <v>64</v>
      </c>
      <c r="G522" s="4">
        <v>17166</v>
      </c>
      <c r="H522" s="3">
        <v>1.9412201329776038E-6</v>
      </c>
      <c r="I522" s="4">
        <v>1</v>
      </c>
      <c r="J522" s="34" t="s">
        <v>4</v>
      </c>
      <c r="K522" s="4">
        <v>1</v>
      </c>
      <c r="L522" s="4"/>
      <c r="M522" s="4"/>
      <c r="N522" s="30"/>
      <c r="O522" s="31"/>
    </row>
    <row r="523" spans="1:15" x14ac:dyDescent="0.25">
      <c r="A523" s="2" t="s">
        <v>1950</v>
      </c>
      <c r="B523" s="4">
        <v>6958</v>
      </c>
      <c r="C523" s="4">
        <v>5</v>
      </c>
      <c r="D523" s="4">
        <v>17236</v>
      </c>
      <c r="E523" s="4">
        <v>8</v>
      </c>
      <c r="F523" s="4">
        <v>48</v>
      </c>
      <c r="G523" s="4">
        <v>17180</v>
      </c>
      <c r="H523" s="3">
        <v>1.9409949072979451E-6</v>
      </c>
      <c r="I523" s="4">
        <v>1</v>
      </c>
      <c r="J523" s="34" t="s">
        <v>4</v>
      </c>
      <c r="K523" s="4">
        <v>1</v>
      </c>
      <c r="L523" s="4"/>
      <c r="M523" s="4"/>
      <c r="N523" s="30"/>
      <c r="O523" s="31"/>
    </row>
    <row r="524" spans="1:15" x14ac:dyDescent="0.25">
      <c r="A524" s="2" t="s">
        <v>1951</v>
      </c>
      <c r="B524" s="4">
        <v>45</v>
      </c>
      <c r="C524" s="4">
        <v>5</v>
      </c>
      <c r="D524" s="4">
        <v>17224</v>
      </c>
      <c r="E524" s="4">
        <v>24</v>
      </c>
      <c r="F524" s="4">
        <v>48</v>
      </c>
      <c r="G524" s="4">
        <v>17152</v>
      </c>
      <c r="H524" s="3">
        <v>1.9396435532199935E-6</v>
      </c>
      <c r="I524" s="4">
        <v>1</v>
      </c>
      <c r="J524" s="34" t="s">
        <v>4</v>
      </c>
      <c r="K524" s="4">
        <v>1</v>
      </c>
      <c r="L524" s="4"/>
      <c r="M524" s="4"/>
      <c r="N524" s="30"/>
      <c r="O524" s="31"/>
    </row>
    <row r="525" spans="1:15" x14ac:dyDescent="0.25">
      <c r="A525" s="2" t="s">
        <v>1952</v>
      </c>
      <c r="B525" s="4">
        <v>5</v>
      </c>
      <c r="C525" s="4">
        <v>5</v>
      </c>
      <c r="D525" s="4">
        <v>17224</v>
      </c>
      <c r="E525" s="4">
        <v>8</v>
      </c>
      <c r="F525" s="4">
        <v>48</v>
      </c>
      <c r="G525" s="4">
        <v>17168</v>
      </c>
      <c r="H525" s="3">
        <v>1.9396435532199935E-6</v>
      </c>
      <c r="I525" s="4">
        <v>1</v>
      </c>
      <c r="J525" s="34" t="s">
        <v>4</v>
      </c>
      <c r="K525" s="4">
        <v>1</v>
      </c>
      <c r="L525" s="4"/>
      <c r="M525" s="4"/>
      <c r="N525" s="30"/>
      <c r="O525" s="31"/>
    </row>
    <row r="526" spans="1:15" x14ac:dyDescent="0.25">
      <c r="A526" s="2" t="s">
        <v>1953</v>
      </c>
      <c r="B526" s="4">
        <v>7</v>
      </c>
      <c r="C526" s="4">
        <v>7</v>
      </c>
      <c r="D526" s="4">
        <v>17222</v>
      </c>
      <c r="E526" s="4">
        <v>8</v>
      </c>
      <c r="F526" s="4">
        <v>64</v>
      </c>
      <c r="G526" s="4">
        <v>17150</v>
      </c>
      <c r="H526" s="3">
        <v>1.9394183275403351E-6</v>
      </c>
      <c r="I526" s="4">
        <v>1</v>
      </c>
      <c r="J526" s="34" t="s">
        <v>4</v>
      </c>
      <c r="K526" s="4">
        <v>1</v>
      </c>
      <c r="L526" s="4"/>
      <c r="M526" s="4"/>
      <c r="N526" s="30"/>
      <c r="O526" s="31"/>
    </row>
    <row r="527" spans="1:15" x14ac:dyDescent="0.25">
      <c r="A527" s="2" t="s">
        <v>1954</v>
      </c>
      <c r="B527" s="4">
        <v>1480</v>
      </c>
      <c r="C527" s="4">
        <v>6</v>
      </c>
      <c r="D527" s="4">
        <v>17218</v>
      </c>
      <c r="E527" s="4">
        <v>8</v>
      </c>
      <c r="F527" s="4">
        <v>64</v>
      </c>
      <c r="G527" s="4">
        <v>17146</v>
      </c>
      <c r="H527" s="3">
        <v>1.9389678761810176E-6</v>
      </c>
      <c r="I527" s="4">
        <v>1</v>
      </c>
      <c r="J527" s="34" t="s">
        <v>4</v>
      </c>
      <c r="K527" s="4">
        <v>1</v>
      </c>
      <c r="L527" s="4"/>
      <c r="M527" s="4"/>
      <c r="N527" s="30"/>
      <c r="O527" s="31"/>
    </row>
    <row r="528" spans="1:15" x14ac:dyDescent="0.25">
      <c r="A528" s="2" t="s">
        <v>1955</v>
      </c>
      <c r="B528" s="4">
        <v>3475</v>
      </c>
      <c r="C528" s="4">
        <v>2</v>
      </c>
      <c r="D528" s="4">
        <v>17210</v>
      </c>
      <c r="E528" s="4">
        <v>40</v>
      </c>
      <c r="F528" s="4">
        <v>32</v>
      </c>
      <c r="G528" s="4">
        <v>17138</v>
      </c>
      <c r="H528" s="3">
        <v>1.9380669734623831E-6</v>
      </c>
      <c r="I528" s="4">
        <v>1</v>
      </c>
      <c r="J528" s="34" t="s">
        <v>4</v>
      </c>
      <c r="K528" s="4">
        <v>1</v>
      </c>
      <c r="L528" s="4"/>
      <c r="M528" s="4"/>
      <c r="N528" s="30"/>
      <c r="O528" s="31"/>
    </row>
    <row r="529" spans="1:15" x14ac:dyDescent="0.25">
      <c r="A529" s="2" t="s">
        <v>1956</v>
      </c>
      <c r="B529" s="4">
        <v>6958</v>
      </c>
      <c r="C529" s="4">
        <v>4</v>
      </c>
      <c r="D529" s="4">
        <v>17208</v>
      </c>
      <c r="E529" s="4">
        <v>8</v>
      </c>
      <c r="F529" s="4">
        <v>48</v>
      </c>
      <c r="G529" s="4">
        <v>17152</v>
      </c>
      <c r="H529" s="3">
        <v>1.9378417477827248E-6</v>
      </c>
      <c r="I529" s="4">
        <v>1</v>
      </c>
      <c r="J529" s="34" t="s">
        <v>4</v>
      </c>
      <c r="K529" s="4">
        <v>1</v>
      </c>
      <c r="L529" s="4"/>
      <c r="M529" s="4"/>
      <c r="N529" s="30"/>
      <c r="O529" s="31"/>
    </row>
    <row r="530" spans="1:15" x14ac:dyDescent="0.25">
      <c r="A530" s="2" t="s">
        <v>1957</v>
      </c>
      <c r="B530" s="4">
        <v>18</v>
      </c>
      <c r="C530" s="4">
        <v>4</v>
      </c>
      <c r="D530" s="4">
        <v>17208</v>
      </c>
      <c r="E530" s="4">
        <v>8</v>
      </c>
      <c r="F530" s="4">
        <v>48</v>
      </c>
      <c r="G530" s="4">
        <v>17152</v>
      </c>
      <c r="H530" s="3">
        <v>1.9378417477827248E-6</v>
      </c>
      <c r="I530" s="4">
        <v>1</v>
      </c>
      <c r="J530" s="34" t="s">
        <v>4</v>
      </c>
      <c r="K530" s="4">
        <v>1</v>
      </c>
      <c r="L530" s="4"/>
      <c r="M530" s="4"/>
      <c r="N530" s="30"/>
      <c r="O530" s="31"/>
    </row>
    <row r="531" spans="1:15" x14ac:dyDescent="0.25">
      <c r="A531" s="2" t="s">
        <v>1958</v>
      </c>
      <c r="B531" s="4">
        <v>4</v>
      </c>
      <c r="C531" s="4">
        <v>4</v>
      </c>
      <c r="D531" s="4">
        <v>17208</v>
      </c>
      <c r="E531" s="4">
        <v>8</v>
      </c>
      <c r="F531" s="4">
        <v>48</v>
      </c>
      <c r="G531" s="4">
        <v>17152</v>
      </c>
      <c r="H531" s="3">
        <v>1.9378417477827248E-6</v>
      </c>
      <c r="I531" s="4">
        <v>1</v>
      </c>
      <c r="J531" s="34" t="s">
        <v>4</v>
      </c>
      <c r="K531" s="4">
        <v>1</v>
      </c>
      <c r="L531" s="4"/>
      <c r="M531" s="4"/>
      <c r="N531" s="30"/>
      <c r="O531" s="31"/>
    </row>
    <row r="532" spans="1:15" x14ac:dyDescent="0.25">
      <c r="A532" s="2" t="s">
        <v>1959</v>
      </c>
      <c r="B532" s="4">
        <v>22304</v>
      </c>
      <c r="C532" s="4">
        <v>4</v>
      </c>
      <c r="D532" s="4">
        <v>17208</v>
      </c>
      <c r="E532" s="4">
        <v>8</v>
      </c>
      <c r="F532" s="4">
        <v>48</v>
      </c>
      <c r="G532" s="4">
        <v>17152</v>
      </c>
      <c r="H532" s="3">
        <v>1.9378417477827248E-6</v>
      </c>
      <c r="I532" s="4">
        <v>1</v>
      </c>
      <c r="J532" s="34" t="s">
        <v>4</v>
      </c>
      <c r="K532" s="4">
        <v>1</v>
      </c>
      <c r="L532" s="4"/>
      <c r="M532" s="4"/>
      <c r="N532" s="30"/>
      <c r="O532" s="31"/>
    </row>
    <row r="533" spans="1:15" x14ac:dyDescent="0.25">
      <c r="A533" s="2" t="s">
        <v>1960</v>
      </c>
      <c r="B533" s="4">
        <v>5</v>
      </c>
      <c r="C533" s="4">
        <v>5</v>
      </c>
      <c r="D533" s="4">
        <v>17202</v>
      </c>
      <c r="E533" s="4">
        <v>8</v>
      </c>
      <c r="F533" s="4">
        <v>48</v>
      </c>
      <c r="G533" s="4">
        <v>17146</v>
      </c>
      <c r="H533" s="3">
        <v>1.9371660707437489E-6</v>
      </c>
      <c r="I533" s="4">
        <v>1</v>
      </c>
      <c r="J533" s="34" t="s">
        <v>4</v>
      </c>
      <c r="K533" s="4">
        <v>1</v>
      </c>
      <c r="L533" s="4"/>
      <c r="M533" s="4"/>
      <c r="N533" s="30"/>
      <c r="O533" s="31"/>
    </row>
    <row r="534" spans="1:15" x14ac:dyDescent="0.25">
      <c r="A534" s="2" t="s">
        <v>1961</v>
      </c>
      <c r="B534" s="4">
        <v>5</v>
      </c>
      <c r="C534" s="4">
        <v>5</v>
      </c>
      <c r="D534" s="4">
        <v>17200</v>
      </c>
      <c r="E534" s="4">
        <v>8</v>
      </c>
      <c r="F534" s="4">
        <v>48</v>
      </c>
      <c r="G534" s="4">
        <v>17144</v>
      </c>
      <c r="H534" s="3">
        <v>1.9369408450640902E-6</v>
      </c>
      <c r="I534" s="4">
        <v>1</v>
      </c>
      <c r="J534" s="34" t="s">
        <v>4</v>
      </c>
      <c r="K534" s="4">
        <v>1</v>
      </c>
      <c r="L534" s="4"/>
      <c r="M534" s="4"/>
      <c r="N534" s="30"/>
      <c r="O534" s="31"/>
    </row>
    <row r="535" spans="1:15" x14ac:dyDescent="0.25">
      <c r="A535" s="2" t="s">
        <v>1962</v>
      </c>
      <c r="B535" s="4">
        <v>32356</v>
      </c>
      <c r="C535" s="4">
        <v>3</v>
      </c>
      <c r="D535" s="4">
        <v>17198</v>
      </c>
      <c r="E535" s="4">
        <v>40</v>
      </c>
      <c r="F535" s="4">
        <v>32</v>
      </c>
      <c r="G535" s="4">
        <v>17126</v>
      </c>
      <c r="H535" s="3">
        <v>1.9367156193844314E-6</v>
      </c>
      <c r="I535" s="4">
        <v>1</v>
      </c>
      <c r="J535" s="34" t="s">
        <v>4</v>
      </c>
      <c r="K535" s="4">
        <v>1</v>
      </c>
      <c r="L535" s="4"/>
      <c r="M535" s="4"/>
      <c r="N535" s="30"/>
      <c r="O535" s="31"/>
    </row>
    <row r="536" spans="1:15" x14ac:dyDescent="0.25">
      <c r="A536" s="2" t="s">
        <v>1963</v>
      </c>
      <c r="B536" s="4">
        <v>20</v>
      </c>
      <c r="C536" s="4">
        <v>4</v>
      </c>
      <c r="D536" s="4">
        <v>17192</v>
      </c>
      <c r="E536" s="4">
        <v>8</v>
      </c>
      <c r="F536" s="4">
        <v>48</v>
      </c>
      <c r="G536" s="4">
        <v>17136</v>
      </c>
      <c r="H536" s="3">
        <v>1.9360399423454556E-6</v>
      </c>
      <c r="I536" s="4">
        <v>1</v>
      </c>
      <c r="J536" s="34" t="s">
        <v>4</v>
      </c>
      <c r="K536" s="4">
        <v>1</v>
      </c>
      <c r="L536" s="4"/>
      <c r="M536" s="4"/>
      <c r="N536" s="30"/>
      <c r="O536" s="31"/>
    </row>
    <row r="537" spans="1:15" x14ac:dyDescent="0.25">
      <c r="A537" s="2" t="s">
        <v>1964</v>
      </c>
      <c r="B537" s="4">
        <v>32356</v>
      </c>
      <c r="C537" s="4">
        <v>2</v>
      </c>
      <c r="D537" s="4">
        <v>17182</v>
      </c>
      <c r="E537" s="4">
        <v>80</v>
      </c>
      <c r="F537" s="4">
        <v>32</v>
      </c>
      <c r="G537" s="4">
        <v>17070</v>
      </c>
      <c r="H537" s="3">
        <v>1.9349138139471627E-6</v>
      </c>
      <c r="I537" s="4">
        <v>1</v>
      </c>
      <c r="J537" s="34" t="s">
        <v>4</v>
      </c>
      <c r="K537" s="4">
        <v>1</v>
      </c>
      <c r="L537" s="4"/>
      <c r="M537" s="4"/>
      <c r="N537" s="30"/>
      <c r="O537" s="31"/>
    </row>
    <row r="538" spans="1:15" x14ac:dyDescent="0.25">
      <c r="A538" s="2" t="s">
        <v>1965</v>
      </c>
      <c r="B538" s="4">
        <v>160457</v>
      </c>
      <c r="C538" s="4">
        <v>4</v>
      </c>
      <c r="D538" s="4">
        <v>17180</v>
      </c>
      <c r="E538" s="4">
        <v>8</v>
      </c>
      <c r="F538" s="4">
        <v>48</v>
      </c>
      <c r="G538" s="4">
        <v>17124</v>
      </c>
      <c r="H538" s="3">
        <v>1.934688588267504E-6</v>
      </c>
      <c r="I538" s="4">
        <v>1</v>
      </c>
      <c r="J538" s="34" t="s">
        <v>4</v>
      </c>
      <c r="K538" s="4">
        <v>1</v>
      </c>
      <c r="L538" s="4"/>
      <c r="M538" s="4"/>
      <c r="N538" s="30"/>
      <c r="O538" s="31"/>
    </row>
    <row r="539" spans="1:15" x14ac:dyDescent="0.25">
      <c r="A539" s="2" t="s">
        <v>1966</v>
      </c>
      <c r="B539" s="4">
        <v>4</v>
      </c>
      <c r="C539" s="4">
        <v>4</v>
      </c>
      <c r="D539" s="4">
        <v>17178</v>
      </c>
      <c r="E539" s="4">
        <v>8</v>
      </c>
      <c r="F539" s="4">
        <v>48</v>
      </c>
      <c r="G539" s="4">
        <v>17122</v>
      </c>
      <c r="H539" s="3">
        <v>1.9344633625878453E-6</v>
      </c>
      <c r="I539" s="4">
        <v>1</v>
      </c>
      <c r="J539" s="34" t="s">
        <v>4</v>
      </c>
      <c r="K539" s="4">
        <v>1</v>
      </c>
      <c r="L539" s="4"/>
      <c r="M539" s="4"/>
      <c r="N539" s="30"/>
      <c r="O539" s="31"/>
    </row>
    <row r="540" spans="1:15" x14ac:dyDescent="0.25">
      <c r="A540" s="2" t="s">
        <v>1967</v>
      </c>
      <c r="B540" s="4">
        <v>6958</v>
      </c>
      <c r="C540" s="4">
        <v>4</v>
      </c>
      <c r="D540" s="4">
        <v>17176</v>
      </c>
      <c r="E540" s="4">
        <v>8</v>
      </c>
      <c r="F540" s="4">
        <v>48</v>
      </c>
      <c r="G540" s="4">
        <v>17120</v>
      </c>
      <c r="H540" s="3">
        <v>1.9342381369081869E-6</v>
      </c>
      <c r="I540" s="4">
        <v>1</v>
      </c>
      <c r="J540" s="34" t="s">
        <v>4</v>
      </c>
      <c r="K540" s="4">
        <v>1</v>
      </c>
      <c r="L540" s="4"/>
      <c r="M540" s="4"/>
      <c r="N540" s="30"/>
      <c r="O540" s="31"/>
    </row>
    <row r="541" spans="1:15" x14ac:dyDescent="0.25">
      <c r="A541" s="2" t="s">
        <v>1968</v>
      </c>
      <c r="B541" s="4">
        <v>4</v>
      </c>
      <c r="C541" s="4">
        <v>4</v>
      </c>
      <c r="D541" s="4">
        <v>17176</v>
      </c>
      <c r="E541" s="4">
        <v>8</v>
      </c>
      <c r="F541" s="4">
        <v>48</v>
      </c>
      <c r="G541" s="4">
        <v>17120</v>
      </c>
      <c r="H541" s="3">
        <v>1.9342381369081869E-6</v>
      </c>
      <c r="I541" s="4">
        <v>1</v>
      </c>
      <c r="J541" s="34" t="s">
        <v>4</v>
      </c>
      <c r="K541" s="4">
        <v>1</v>
      </c>
      <c r="L541" s="4"/>
      <c r="M541" s="4"/>
      <c r="N541" s="30"/>
      <c r="O541" s="31"/>
    </row>
    <row r="542" spans="1:15" x14ac:dyDescent="0.25">
      <c r="A542" s="2" t="s">
        <v>1969</v>
      </c>
      <c r="B542" s="4">
        <v>22304</v>
      </c>
      <c r="C542" s="4">
        <v>4</v>
      </c>
      <c r="D542" s="4">
        <v>17176</v>
      </c>
      <c r="E542" s="4">
        <v>8</v>
      </c>
      <c r="F542" s="4">
        <v>48</v>
      </c>
      <c r="G542" s="4">
        <v>17120</v>
      </c>
      <c r="H542" s="3">
        <v>1.9342381369081869E-6</v>
      </c>
      <c r="I542" s="4">
        <v>1</v>
      </c>
      <c r="J542" s="34" t="s">
        <v>4</v>
      </c>
      <c r="K542" s="4">
        <v>1</v>
      </c>
      <c r="L542" s="4"/>
      <c r="M542" s="4"/>
      <c r="N542" s="30"/>
      <c r="O542" s="31"/>
    </row>
    <row r="543" spans="1:15" x14ac:dyDescent="0.25">
      <c r="A543" s="2" t="s">
        <v>1970</v>
      </c>
      <c r="B543" s="4">
        <v>1480</v>
      </c>
      <c r="C543" s="4">
        <v>2</v>
      </c>
      <c r="D543" s="4">
        <v>17174</v>
      </c>
      <c r="E543" s="4">
        <v>8</v>
      </c>
      <c r="F543" s="4">
        <v>32</v>
      </c>
      <c r="G543" s="4">
        <v>17134</v>
      </c>
      <c r="H543" s="3">
        <v>1.9340129112285282E-6</v>
      </c>
      <c r="I543" s="4">
        <v>1</v>
      </c>
      <c r="J543" s="34" t="s">
        <v>4</v>
      </c>
      <c r="K543" s="4">
        <v>1</v>
      </c>
      <c r="L543" s="4"/>
      <c r="M543" s="4"/>
      <c r="N543" s="30"/>
      <c r="O543" s="31"/>
    </row>
    <row r="544" spans="1:15" x14ac:dyDescent="0.25">
      <c r="A544" s="2" t="s">
        <v>1971</v>
      </c>
      <c r="B544" s="4">
        <v>247</v>
      </c>
      <c r="C544" s="4">
        <v>3</v>
      </c>
      <c r="D544" s="4">
        <v>17174</v>
      </c>
      <c r="E544" s="4">
        <v>48</v>
      </c>
      <c r="F544" s="4">
        <v>32</v>
      </c>
      <c r="G544" s="4">
        <v>17094</v>
      </c>
      <c r="H544" s="3">
        <v>1.9340129112285282E-6</v>
      </c>
      <c r="I544" s="4">
        <v>1</v>
      </c>
      <c r="J544" s="34" t="s">
        <v>4</v>
      </c>
      <c r="K544" s="4">
        <v>1</v>
      </c>
      <c r="L544" s="4"/>
      <c r="M544" s="4"/>
      <c r="N544" s="30"/>
      <c r="O544" s="31"/>
    </row>
    <row r="545" spans="1:15" x14ac:dyDescent="0.25">
      <c r="A545" s="2" t="s">
        <v>1972</v>
      </c>
      <c r="B545" s="4">
        <v>45</v>
      </c>
      <c r="C545" s="4">
        <v>3</v>
      </c>
      <c r="D545" s="4">
        <v>17172</v>
      </c>
      <c r="E545" s="4">
        <v>16</v>
      </c>
      <c r="F545" s="4">
        <v>32</v>
      </c>
      <c r="G545" s="4">
        <v>17124</v>
      </c>
      <c r="H545" s="3">
        <v>1.9337876855488694E-6</v>
      </c>
      <c r="I545" s="4">
        <v>1</v>
      </c>
      <c r="J545" s="34" t="s">
        <v>4</v>
      </c>
      <c r="K545" s="4">
        <v>1</v>
      </c>
      <c r="L545" s="4"/>
      <c r="M545" s="4"/>
      <c r="N545" s="30"/>
      <c r="O545" s="31"/>
    </row>
    <row r="546" spans="1:15" x14ac:dyDescent="0.25">
      <c r="A546" s="2" t="s">
        <v>1973</v>
      </c>
      <c r="B546" s="4">
        <v>4</v>
      </c>
      <c r="C546" s="4">
        <v>2</v>
      </c>
      <c r="D546" s="4">
        <v>17168</v>
      </c>
      <c r="E546" s="4">
        <v>8</v>
      </c>
      <c r="F546" s="4">
        <v>32</v>
      </c>
      <c r="G546" s="4">
        <v>17128</v>
      </c>
      <c r="H546" s="3">
        <v>1.9333372341895524E-6</v>
      </c>
      <c r="I546" s="4">
        <v>1</v>
      </c>
      <c r="J546" s="34" t="s">
        <v>4</v>
      </c>
      <c r="K546" s="4">
        <v>1</v>
      </c>
      <c r="L546" s="4"/>
      <c r="M546" s="4"/>
      <c r="N546" s="30"/>
      <c r="O546" s="31"/>
    </row>
    <row r="547" spans="1:15" x14ac:dyDescent="0.25">
      <c r="A547" s="2" t="s">
        <v>1974</v>
      </c>
      <c r="B547" s="4">
        <v>4</v>
      </c>
      <c r="C547" s="4">
        <v>4</v>
      </c>
      <c r="D547" s="4">
        <v>17166</v>
      </c>
      <c r="E547" s="4">
        <v>8</v>
      </c>
      <c r="F547" s="4">
        <v>48</v>
      </c>
      <c r="G547" s="4">
        <v>17110</v>
      </c>
      <c r="H547" s="3">
        <v>1.9331120085098936E-6</v>
      </c>
      <c r="I547" s="4">
        <v>1</v>
      </c>
      <c r="J547" s="34" t="s">
        <v>4</v>
      </c>
      <c r="K547" s="4">
        <v>1</v>
      </c>
      <c r="L547" s="4"/>
      <c r="M547" s="4"/>
      <c r="N547" s="30"/>
      <c r="O547" s="31"/>
    </row>
    <row r="548" spans="1:15" x14ac:dyDescent="0.25">
      <c r="A548" s="2" t="s">
        <v>1975</v>
      </c>
      <c r="B548" s="4">
        <v>830</v>
      </c>
      <c r="C548" s="4">
        <v>3</v>
      </c>
      <c r="D548" s="4">
        <v>17164</v>
      </c>
      <c r="E548" s="4">
        <v>8</v>
      </c>
      <c r="F548" s="4">
        <v>32</v>
      </c>
      <c r="G548" s="4">
        <v>17124</v>
      </c>
      <c r="H548" s="3">
        <v>1.9328867828302353E-6</v>
      </c>
      <c r="I548" s="4">
        <v>1</v>
      </c>
      <c r="J548" s="34" t="s">
        <v>4</v>
      </c>
      <c r="K548" s="4">
        <v>1</v>
      </c>
      <c r="L548" s="4"/>
      <c r="M548" s="4"/>
      <c r="N548" s="30"/>
      <c r="O548" s="31"/>
    </row>
    <row r="549" spans="1:15" x14ac:dyDescent="0.25">
      <c r="A549" s="2" t="s">
        <v>1976</v>
      </c>
      <c r="B549" s="4">
        <v>18</v>
      </c>
      <c r="C549" s="4">
        <v>3</v>
      </c>
      <c r="D549" s="4">
        <v>17164</v>
      </c>
      <c r="E549" s="4">
        <v>8</v>
      </c>
      <c r="F549" s="4">
        <v>32</v>
      </c>
      <c r="G549" s="4">
        <v>17124</v>
      </c>
      <c r="H549" s="3">
        <v>1.9328867828302353E-6</v>
      </c>
      <c r="I549" s="4">
        <v>1</v>
      </c>
      <c r="J549" s="34" t="s">
        <v>4</v>
      </c>
      <c r="K549" s="4">
        <v>1</v>
      </c>
      <c r="L549" s="4"/>
      <c r="M549" s="4"/>
      <c r="N549" s="30"/>
      <c r="O549" s="31"/>
    </row>
    <row r="550" spans="1:15" x14ac:dyDescent="0.25">
      <c r="A550" s="2" t="s">
        <v>1977</v>
      </c>
      <c r="B550" s="4">
        <v>130052</v>
      </c>
      <c r="C550" s="4">
        <v>3</v>
      </c>
      <c r="D550" s="4">
        <v>17164</v>
      </c>
      <c r="E550" s="4">
        <v>32</v>
      </c>
      <c r="F550" s="4">
        <v>32</v>
      </c>
      <c r="G550" s="4">
        <v>17100</v>
      </c>
      <c r="H550" s="3">
        <v>1.9328867828302353E-6</v>
      </c>
      <c r="I550" s="4">
        <v>1</v>
      </c>
      <c r="J550" s="34" t="s">
        <v>4</v>
      </c>
      <c r="K550" s="4">
        <v>1</v>
      </c>
      <c r="L550" s="4"/>
      <c r="M550" s="4"/>
      <c r="N550" s="30"/>
      <c r="O550" s="31"/>
    </row>
    <row r="551" spans="1:15" x14ac:dyDescent="0.25">
      <c r="A551" s="2" t="s">
        <v>1978</v>
      </c>
      <c r="B551" s="4">
        <v>3475</v>
      </c>
      <c r="C551" s="4">
        <v>3</v>
      </c>
      <c r="D551" s="4">
        <v>17162</v>
      </c>
      <c r="E551" s="4">
        <v>16</v>
      </c>
      <c r="F551" s="4">
        <v>32</v>
      </c>
      <c r="G551" s="4">
        <v>17114</v>
      </c>
      <c r="H551" s="3">
        <v>1.9326615571505766E-6</v>
      </c>
      <c r="I551" s="4">
        <v>1</v>
      </c>
      <c r="J551" s="34" t="s">
        <v>4</v>
      </c>
      <c r="K551" s="4">
        <v>1</v>
      </c>
      <c r="L551" s="4"/>
      <c r="M551" s="4"/>
      <c r="N551" s="30"/>
      <c r="O551" s="31"/>
    </row>
    <row r="552" spans="1:15" x14ac:dyDescent="0.25">
      <c r="A552" s="2" t="s">
        <v>1979</v>
      </c>
      <c r="B552" s="4">
        <v>32356</v>
      </c>
      <c r="C552" s="4">
        <v>2</v>
      </c>
      <c r="D552" s="4">
        <v>17158</v>
      </c>
      <c r="E552" s="4">
        <v>56</v>
      </c>
      <c r="F552" s="4">
        <v>32</v>
      </c>
      <c r="G552" s="4">
        <v>17070</v>
      </c>
      <c r="H552" s="3">
        <v>1.9322111057912595E-6</v>
      </c>
      <c r="I552" s="4">
        <v>1</v>
      </c>
      <c r="J552" s="34" t="s">
        <v>4</v>
      </c>
      <c r="K552" s="4">
        <v>1</v>
      </c>
      <c r="L552" s="4"/>
      <c r="M552" s="4"/>
      <c r="N552" s="30"/>
      <c r="O552" s="31"/>
    </row>
    <row r="553" spans="1:15" x14ac:dyDescent="0.25">
      <c r="A553" s="2" t="s">
        <v>1980</v>
      </c>
      <c r="B553" s="4">
        <v>45</v>
      </c>
      <c r="C553" s="4">
        <v>3</v>
      </c>
      <c r="D553" s="4">
        <v>17154</v>
      </c>
      <c r="E553" s="4">
        <v>16</v>
      </c>
      <c r="F553" s="4">
        <v>32</v>
      </c>
      <c r="G553" s="4">
        <v>17106</v>
      </c>
      <c r="H553" s="3">
        <v>1.931760654431942E-6</v>
      </c>
      <c r="I553" s="4">
        <v>1</v>
      </c>
      <c r="J553" s="34" t="s">
        <v>4</v>
      </c>
      <c r="K553" s="4">
        <v>1</v>
      </c>
      <c r="L553" s="4"/>
      <c r="M553" s="4"/>
      <c r="N553" s="30"/>
      <c r="O553" s="31"/>
    </row>
    <row r="554" spans="1:15" x14ac:dyDescent="0.25">
      <c r="A554" s="2" t="s">
        <v>1981</v>
      </c>
      <c r="B554" s="4">
        <v>3475</v>
      </c>
      <c r="C554" s="4">
        <v>2</v>
      </c>
      <c r="D554" s="4">
        <v>17154</v>
      </c>
      <c r="E554" s="4">
        <v>8</v>
      </c>
      <c r="F554" s="4">
        <v>32</v>
      </c>
      <c r="G554" s="4">
        <v>17114</v>
      </c>
      <c r="H554" s="3">
        <v>1.931760654431942E-6</v>
      </c>
      <c r="I554" s="4">
        <v>1</v>
      </c>
      <c r="J554" s="34" t="s">
        <v>4</v>
      </c>
      <c r="K554" s="4">
        <v>1</v>
      </c>
      <c r="L554" s="4"/>
      <c r="M554" s="4"/>
      <c r="N554" s="30"/>
      <c r="O554" s="31"/>
    </row>
    <row r="555" spans="1:15" x14ac:dyDescent="0.25">
      <c r="A555" s="2" t="s">
        <v>1982</v>
      </c>
      <c r="B555" s="4">
        <v>32356</v>
      </c>
      <c r="C555" s="4">
        <v>2</v>
      </c>
      <c r="D555" s="4">
        <v>17154</v>
      </c>
      <c r="E555" s="4">
        <v>40</v>
      </c>
      <c r="F555" s="4">
        <v>32</v>
      </c>
      <c r="G555" s="4">
        <v>17082</v>
      </c>
      <c r="H555" s="3">
        <v>1.931760654431942E-6</v>
      </c>
      <c r="I555" s="4">
        <v>1</v>
      </c>
      <c r="J555" s="34" t="s">
        <v>4</v>
      </c>
      <c r="K555" s="4">
        <v>1</v>
      </c>
      <c r="L555" s="4"/>
      <c r="M555" s="4"/>
      <c r="N555" s="30"/>
      <c r="O555" s="31"/>
    </row>
    <row r="556" spans="1:15" x14ac:dyDescent="0.25">
      <c r="A556" s="2" t="s">
        <v>1983</v>
      </c>
      <c r="B556" s="4">
        <v>130052</v>
      </c>
      <c r="C556" s="4">
        <v>3</v>
      </c>
      <c r="D556" s="4">
        <v>17154</v>
      </c>
      <c r="E556" s="4">
        <v>40</v>
      </c>
      <c r="F556" s="4">
        <v>32</v>
      </c>
      <c r="G556" s="4">
        <v>17082</v>
      </c>
      <c r="H556" s="3">
        <v>1.931760654431942E-6</v>
      </c>
      <c r="I556" s="4">
        <v>1</v>
      </c>
      <c r="J556" s="34" t="s">
        <v>4</v>
      </c>
      <c r="K556" s="4">
        <v>1</v>
      </c>
      <c r="L556" s="4"/>
      <c r="M556" s="4"/>
      <c r="N556" s="30"/>
      <c r="O556" s="31"/>
    </row>
    <row r="557" spans="1:15" x14ac:dyDescent="0.25">
      <c r="A557" s="2" t="s">
        <v>1984</v>
      </c>
      <c r="B557" s="4">
        <v>1480</v>
      </c>
      <c r="C557" s="4">
        <v>2</v>
      </c>
      <c r="D557" s="4">
        <v>17150</v>
      </c>
      <c r="E557" s="4">
        <v>8</v>
      </c>
      <c r="F557" s="4">
        <v>32</v>
      </c>
      <c r="G557" s="4">
        <v>17110</v>
      </c>
      <c r="H557" s="3">
        <v>1.9313102030726249E-6</v>
      </c>
      <c r="I557" s="4">
        <v>1</v>
      </c>
      <c r="J557" s="34" t="s">
        <v>4</v>
      </c>
      <c r="K557" s="4">
        <v>1</v>
      </c>
      <c r="L557" s="4"/>
      <c r="M557" s="4"/>
      <c r="N557" s="30"/>
      <c r="O557" s="31"/>
    </row>
    <row r="558" spans="1:15" x14ac:dyDescent="0.25">
      <c r="A558" s="2" t="s">
        <v>1985</v>
      </c>
      <c r="B558" s="4">
        <v>32356</v>
      </c>
      <c r="C558" s="4">
        <v>2</v>
      </c>
      <c r="D558" s="4">
        <v>17150</v>
      </c>
      <c r="E558" s="4">
        <v>48</v>
      </c>
      <c r="F558" s="4">
        <v>32</v>
      </c>
      <c r="G558" s="4">
        <v>17070</v>
      </c>
      <c r="H558" s="3">
        <v>1.9313102030726249E-6</v>
      </c>
      <c r="I558" s="4">
        <v>1</v>
      </c>
      <c r="J558" s="34" t="s">
        <v>4</v>
      </c>
      <c r="K558" s="4">
        <v>1</v>
      </c>
      <c r="L558" s="4"/>
      <c r="M558" s="4"/>
      <c r="N558" s="30"/>
      <c r="O558" s="31"/>
    </row>
    <row r="559" spans="1:15" x14ac:dyDescent="0.25">
      <c r="A559" s="2" t="s">
        <v>1986</v>
      </c>
      <c r="B559" s="4">
        <v>2922</v>
      </c>
      <c r="C559" s="4">
        <v>4</v>
      </c>
      <c r="D559" s="4">
        <v>17150</v>
      </c>
      <c r="E559" s="4">
        <v>8</v>
      </c>
      <c r="F559" s="4">
        <v>48</v>
      </c>
      <c r="G559" s="4">
        <v>17094</v>
      </c>
      <c r="H559" s="3">
        <v>1.9313102030726249E-6</v>
      </c>
      <c r="I559" s="4">
        <v>1</v>
      </c>
      <c r="J559" s="34" t="s">
        <v>4</v>
      </c>
      <c r="K559" s="4">
        <v>1</v>
      </c>
      <c r="L559" s="4"/>
      <c r="M559" s="4"/>
      <c r="N559" s="30"/>
      <c r="O559" s="31"/>
    </row>
    <row r="560" spans="1:15" x14ac:dyDescent="0.25">
      <c r="A560" s="2" t="s">
        <v>1987</v>
      </c>
      <c r="B560" s="4">
        <v>108</v>
      </c>
      <c r="C560" s="4">
        <v>3</v>
      </c>
      <c r="D560" s="4">
        <v>17148</v>
      </c>
      <c r="E560" s="4">
        <v>32</v>
      </c>
      <c r="F560" s="4">
        <v>32</v>
      </c>
      <c r="G560" s="4">
        <v>17084</v>
      </c>
      <c r="H560" s="3">
        <v>1.9310849773929662E-6</v>
      </c>
      <c r="I560" s="4">
        <v>1</v>
      </c>
      <c r="J560" s="34" t="s">
        <v>4</v>
      </c>
      <c r="K560" s="4">
        <v>1</v>
      </c>
      <c r="L560" s="4"/>
      <c r="M560" s="4"/>
      <c r="N560" s="30"/>
      <c r="O560" s="31"/>
    </row>
    <row r="561" spans="1:15" x14ac:dyDescent="0.25">
      <c r="A561" s="2" t="s">
        <v>1988</v>
      </c>
      <c r="B561" s="4">
        <v>3475</v>
      </c>
      <c r="C561" s="4">
        <v>2</v>
      </c>
      <c r="D561" s="4">
        <v>17144</v>
      </c>
      <c r="E561" s="4">
        <v>40</v>
      </c>
      <c r="F561" s="4">
        <v>32</v>
      </c>
      <c r="G561" s="4">
        <v>17072</v>
      </c>
      <c r="H561" s="3">
        <v>1.9306345260336491E-6</v>
      </c>
      <c r="I561" s="4">
        <v>1</v>
      </c>
      <c r="J561" s="34" t="s">
        <v>4</v>
      </c>
      <c r="K561" s="4">
        <v>1</v>
      </c>
      <c r="L561" s="4"/>
      <c r="M561" s="4"/>
      <c r="N561" s="30"/>
      <c r="O561" s="31"/>
    </row>
    <row r="562" spans="1:15" x14ac:dyDescent="0.25">
      <c r="A562" s="2" t="s">
        <v>1989</v>
      </c>
      <c r="B562" s="4">
        <v>3475</v>
      </c>
      <c r="C562" s="4">
        <v>3</v>
      </c>
      <c r="D562" s="4">
        <v>17144</v>
      </c>
      <c r="E562" s="4">
        <v>16</v>
      </c>
      <c r="F562" s="4">
        <v>32</v>
      </c>
      <c r="G562" s="4">
        <v>17096</v>
      </c>
      <c r="H562" s="3">
        <v>1.9306345260336491E-6</v>
      </c>
      <c r="I562" s="4">
        <v>1</v>
      </c>
      <c r="J562" s="34" t="s">
        <v>4</v>
      </c>
      <c r="K562" s="4">
        <v>1</v>
      </c>
      <c r="L562" s="4"/>
      <c r="M562" s="4"/>
      <c r="N562" s="30"/>
      <c r="O562" s="31"/>
    </row>
    <row r="563" spans="1:15" x14ac:dyDescent="0.25">
      <c r="A563" s="2" t="s">
        <v>1990</v>
      </c>
      <c r="B563" s="4">
        <v>32356</v>
      </c>
      <c r="C563" s="4">
        <v>2</v>
      </c>
      <c r="D563" s="4">
        <v>17142</v>
      </c>
      <c r="E563" s="4">
        <v>40</v>
      </c>
      <c r="F563" s="4">
        <v>32</v>
      </c>
      <c r="G563" s="4">
        <v>17070</v>
      </c>
      <c r="H563" s="3">
        <v>1.9304093003539904E-6</v>
      </c>
      <c r="I563" s="4">
        <v>1</v>
      </c>
      <c r="J563" s="34" t="s">
        <v>4</v>
      </c>
      <c r="K563" s="4">
        <v>1</v>
      </c>
      <c r="L563" s="4"/>
      <c r="M563" s="4"/>
      <c r="N563" s="30"/>
      <c r="O563" s="31"/>
    </row>
    <row r="564" spans="1:15" x14ac:dyDescent="0.25">
      <c r="A564" s="2" t="s">
        <v>1991</v>
      </c>
      <c r="B564" s="4">
        <v>1248</v>
      </c>
      <c r="C564" s="4">
        <v>3</v>
      </c>
      <c r="D564" s="4">
        <v>17136</v>
      </c>
      <c r="E564" s="4">
        <v>8</v>
      </c>
      <c r="F564" s="4">
        <v>32</v>
      </c>
      <c r="G564" s="4">
        <v>17096</v>
      </c>
      <c r="H564" s="3">
        <v>1.9297336233150145E-6</v>
      </c>
      <c r="I564" s="4">
        <v>1</v>
      </c>
      <c r="J564" s="34" t="s">
        <v>4</v>
      </c>
      <c r="K564" s="4">
        <v>1</v>
      </c>
      <c r="L564" s="4"/>
      <c r="M564" s="4"/>
      <c r="N564" s="30"/>
      <c r="O564" s="31"/>
    </row>
    <row r="565" spans="1:15" x14ac:dyDescent="0.25">
      <c r="A565" s="2" t="s">
        <v>1992</v>
      </c>
      <c r="B565" s="4">
        <v>1331646</v>
      </c>
      <c r="C565" s="4">
        <v>2</v>
      </c>
      <c r="D565" s="4">
        <v>17134</v>
      </c>
      <c r="E565" s="4">
        <v>32</v>
      </c>
      <c r="F565" s="4">
        <v>32</v>
      </c>
      <c r="G565" s="4">
        <v>17070</v>
      </c>
      <c r="H565" s="3">
        <v>1.9295083976353558E-6</v>
      </c>
      <c r="I565" s="4">
        <v>1</v>
      </c>
      <c r="J565" s="34" t="s">
        <v>4</v>
      </c>
      <c r="K565" s="4">
        <v>1</v>
      </c>
      <c r="L565" s="4"/>
      <c r="M565" s="4"/>
      <c r="N565" s="30"/>
      <c r="O565" s="31"/>
    </row>
    <row r="566" spans="1:15" x14ac:dyDescent="0.25">
      <c r="A566" s="2" t="s">
        <v>1993</v>
      </c>
      <c r="B566" s="4">
        <v>3475</v>
      </c>
      <c r="C566" s="4">
        <v>2</v>
      </c>
      <c r="D566" s="4">
        <v>17126</v>
      </c>
      <c r="E566" s="4">
        <v>8</v>
      </c>
      <c r="F566" s="4">
        <v>32</v>
      </c>
      <c r="G566" s="4">
        <v>17086</v>
      </c>
      <c r="H566" s="3">
        <v>1.9286074949167217E-6</v>
      </c>
      <c r="I566" s="4">
        <v>1</v>
      </c>
      <c r="J566" s="34" t="s">
        <v>4</v>
      </c>
      <c r="K566" s="4">
        <v>1</v>
      </c>
      <c r="L566" s="4"/>
      <c r="M566" s="4"/>
      <c r="N566" s="30"/>
      <c r="O566" s="31"/>
    </row>
    <row r="567" spans="1:15" x14ac:dyDescent="0.25">
      <c r="A567" s="2" t="s">
        <v>1994</v>
      </c>
      <c r="B567" s="4">
        <v>1248</v>
      </c>
      <c r="C567" s="4">
        <v>3</v>
      </c>
      <c r="D567" s="4">
        <v>17124</v>
      </c>
      <c r="E567" s="4">
        <v>8</v>
      </c>
      <c r="F567" s="4">
        <v>32</v>
      </c>
      <c r="G567" s="4">
        <v>17084</v>
      </c>
      <c r="H567" s="3">
        <v>1.9283822692370629E-6</v>
      </c>
      <c r="I567" s="4">
        <v>1</v>
      </c>
      <c r="J567" s="34" t="s">
        <v>4</v>
      </c>
      <c r="K567" s="4">
        <v>1</v>
      </c>
      <c r="L567" s="4"/>
      <c r="M567" s="4"/>
      <c r="N567" s="30"/>
      <c r="O567" s="31"/>
    </row>
    <row r="568" spans="1:15" x14ac:dyDescent="0.25">
      <c r="A568" s="2" t="s">
        <v>1995</v>
      </c>
      <c r="B568" s="4">
        <v>3475</v>
      </c>
      <c r="C568" s="4">
        <v>2</v>
      </c>
      <c r="D568" s="4">
        <v>17116</v>
      </c>
      <c r="E568" s="4">
        <v>8</v>
      </c>
      <c r="F568" s="4">
        <v>32</v>
      </c>
      <c r="G568" s="4">
        <v>17076</v>
      </c>
      <c r="H568" s="3">
        <v>1.9274813665184283E-6</v>
      </c>
      <c r="I568" s="4">
        <v>1</v>
      </c>
      <c r="J568" s="34" t="s">
        <v>4</v>
      </c>
      <c r="K568" s="4">
        <v>1</v>
      </c>
      <c r="L568" s="4"/>
      <c r="M568" s="4"/>
      <c r="N568" s="30"/>
      <c r="O568" s="31"/>
    </row>
    <row r="569" spans="1:15" x14ac:dyDescent="0.25">
      <c r="A569" s="2" t="s">
        <v>1996</v>
      </c>
      <c r="B569" s="4">
        <v>3</v>
      </c>
      <c r="C569" s="4">
        <v>3</v>
      </c>
      <c r="D569" s="4">
        <v>17116</v>
      </c>
      <c r="E569" s="4">
        <v>8</v>
      </c>
      <c r="F569" s="4">
        <v>32</v>
      </c>
      <c r="G569" s="4">
        <v>17076</v>
      </c>
      <c r="H569" s="3">
        <v>1.9274813665184283E-6</v>
      </c>
      <c r="I569" s="4">
        <v>1</v>
      </c>
      <c r="J569" s="34" t="s">
        <v>4</v>
      </c>
      <c r="K569" s="4">
        <v>1</v>
      </c>
      <c r="L569" s="4"/>
      <c r="M569" s="4"/>
      <c r="N569" s="30"/>
      <c r="O569" s="31"/>
    </row>
    <row r="570" spans="1:15" x14ac:dyDescent="0.25">
      <c r="A570" s="2" t="s">
        <v>1997</v>
      </c>
      <c r="B570" s="4">
        <v>160457</v>
      </c>
      <c r="C570" s="4">
        <v>3</v>
      </c>
      <c r="D570" s="4">
        <v>17112</v>
      </c>
      <c r="E570" s="4">
        <v>8</v>
      </c>
      <c r="F570" s="4">
        <v>32</v>
      </c>
      <c r="G570" s="4">
        <v>17072</v>
      </c>
      <c r="H570" s="3">
        <v>1.9270309151591113E-6</v>
      </c>
      <c r="I570" s="4">
        <v>1</v>
      </c>
      <c r="J570" s="34" t="s">
        <v>4</v>
      </c>
      <c r="K570" s="4">
        <v>1</v>
      </c>
      <c r="L570" s="4"/>
      <c r="M570" s="4"/>
      <c r="N570" s="30"/>
      <c r="O570" s="31"/>
    </row>
    <row r="571" spans="1:15" x14ac:dyDescent="0.25">
      <c r="A571" s="2" t="s">
        <v>1998</v>
      </c>
      <c r="B571" s="4">
        <v>32356</v>
      </c>
      <c r="C571" s="4">
        <v>2</v>
      </c>
      <c r="D571" s="4">
        <v>17110</v>
      </c>
      <c r="E571" s="4">
        <v>8</v>
      </c>
      <c r="F571" s="4">
        <v>32</v>
      </c>
      <c r="G571" s="4">
        <v>17070</v>
      </c>
      <c r="H571" s="3">
        <v>1.9268056894794525E-6</v>
      </c>
      <c r="I571" s="4">
        <v>1</v>
      </c>
      <c r="J571" s="34" t="s">
        <v>4</v>
      </c>
      <c r="K571" s="4">
        <v>1</v>
      </c>
      <c r="L571" s="4"/>
      <c r="M571" s="4"/>
      <c r="N571" s="30"/>
      <c r="O571" s="31"/>
    </row>
    <row r="572" spans="1:15" x14ac:dyDescent="0.25">
      <c r="A572" s="2" t="s">
        <v>1999</v>
      </c>
      <c r="B572" s="4">
        <v>32356</v>
      </c>
      <c r="C572" s="4">
        <v>2</v>
      </c>
      <c r="D572" s="4">
        <v>17110</v>
      </c>
      <c r="E572" s="4">
        <v>8</v>
      </c>
      <c r="F572" s="4">
        <v>32</v>
      </c>
      <c r="G572" s="4">
        <v>17070</v>
      </c>
      <c r="H572" s="3">
        <v>1.9268056894794525E-6</v>
      </c>
      <c r="I572" s="4">
        <v>1</v>
      </c>
      <c r="J572" s="34" t="s">
        <v>4</v>
      </c>
      <c r="K572" s="4">
        <v>1</v>
      </c>
      <c r="L572" s="4"/>
      <c r="M572" s="4"/>
      <c r="N572" s="30"/>
      <c r="O572" s="31"/>
    </row>
    <row r="573" spans="1:15" x14ac:dyDescent="0.25">
      <c r="A573" s="2" t="s">
        <v>2000</v>
      </c>
      <c r="B573" s="4">
        <v>3475</v>
      </c>
      <c r="C573" s="4">
        <v>2</v>
      </c>
      <c r="D573" s="4">
        <v>17110</v>
      </c>
      <c r="E573" s="4">
        <v>8</v>
      </c>
      <c r="F573" s="4">
        <v>32</v>
      </c>
      <c r="G573" s="4">
        <v>17070</v>
      </c>
      <c r="H573" s="3">
        <v>1.9268056894794525E-6</v>
      </c>
      <c r="I573" s="4">
        <v>1</v>
      </c>
      <c r="J573" s="34" t="s">
        <v>4</v>
      </c>
      <c r="K573" s="4">
        <v>1</v>
      </c>
      <c r="L573" s="4"/>
      <c r="M573" s="4"/>
      <c r="N573" s="30"/>
      <c r="O573" s="31"/>
    </row>
    <row r="574" spans="1:15" x14ac:dyDescent="0.25">
      <c r="A574" s="2" t="s">
        <v>2001</v>
      </c>
      <c r="B574" s="4">
        <v>247</v>
      </c>
      <c r="C574" s="4">
        <v>2</v>
      </c>
      <c r="D574" s="4">
        <v>17110</v>
      </c>
      <c r="E574" s="4">
        <v>8</v>
      </c>
      <c r="F574" s="4">
        <v>32</v>
      </c>
      <c r="G574" s="4">
        <v>17070</v>
      </c>
      <c r="H574" s="3">
        <v>1.9268056894794525E-6</v>
      </c>
      <c r="I574" s="4">
        <v>1</v>
      </c>
      <c r="J574" s="34" t="s">
        <v>4</v>
      </c>
      <c r="K574" s="4">
        <v>1</v>
      </c>
      <c r="L574" s="4"/>
      <c r="M574" s="4"/>
      <c r="N574" s="30"/>
      <c r="O574" s="31"/>
    </row>
    <row r="575" spans="1:15" x14ac:dyDescent="0.25">
      <c r="A575" s="2" t="s">
        <v>2002</v>
      </c>
      <c r="B575" s="4">
        <v>3577295</v>
      </c>
      <c r="C575" s="4">
        <v>3</v>
      </c>
      <c r="D575" s="4">
        <v>17108</v>
      </c>
      <c r="E575" s="4">
        <v>8</v>
      </c>
      <c r="F575" s="4">
        <v>32</v>
      </c>
      <c r="G575" s="4">
        <v>17068</v>
      </c>
      <c r="H575" s="3">
        <v>1.9265804637997938E-6</v>
      </c>
      <c r="I575" s="4">
        <v>1</v>
      </c>
      <c r="J575" s="34" t="s">
        <v>4</v>
      </c>
      <c r="K575" s="4">
        <v>1</v>
      </c>
      <c r="L575" s="4"/>
      <c r="M575" s="4"/>
      <c r="N575" s="30"/>
      <c r="O575" s="31"/>
    </row>
    <row r="576" spans="1:15" x14ac:dyDescent="0.25">
      <c r="A576" s="2" t="s">
        <v>2003</v>
      </c>
      <c r="B576" s="4">
        <v>3475</v>
      </c>
      <c r="C576" s="4">
        <v>2</v>
      </c>
      <c r="D576" s="4">
        <v>17108</v>
      </c>
      <c r="E576" s="4">
        <v>8</v>
      </c>
      <c r="F576" s="4">
        <v>32</v>
      </c>
      <c r="G576" s="4">
        <v>17068</v>
      </c>
      <c r="H576" s="3">
        <v>1.9265804637997938E-6</v>
      </c>
      <c r="I576" s="4">
        <v>1</v>
      </c>
      <c r="J576" s="34" t="s">
        <v>4</v>
      </c>
      <c r="K576" s="4">
        <v>1</v>
      </c>
      <c r="L576" s="4"/>
      <c r="M576" s="4"/>
      <c r="N576" s="30"/>
      <c r="O576" s="31"/>
    </row>
    <row r="577" spans="1:15" x14ac:dyDescent="0.25">
      <c r="A577" s="2" t="s">
        <v>2004</v>
      </c>
      <c r="B577" s="4">
        <v>7</v>
      </c>
      <c r="C577" s="4">
        <v>2</v>
      </c>
      <c r="D577" s="4">
        <v>17108</v>
      </c>
      <c r="E577" s="4">
        <v>8</v>
      </c>
      <c r="F577" s="4">
        <v>32</v>
      </c>
      <c r="G577" s="4">
        <v>17068</v>
      </c>
      <c r="H577" s="3">
        <v>1.9265804637997938E-6</v>
      </c>
      <c r="I577" s="4">
        <v>1</v>
      </c>
      <c r="J577" s="34" t="s">
        <v>4</v>
      </c>
      <c r="K577" s="4">
        <v>1</v>
      </c>
      <c r="L577" s="4"/>
      <c r="M577" s="4"/>
      <c r="N577" s="30"/>
      <c r="O577" s="31"/>
    </row>
    <row r="578" spans="1:15" x14ac:dyDescent="0.25">
      <c r="A578" s="2" t="s">
        <v>2005</v>
      </c>
      <c r="B578" s="4">
        <v>2</v>
      </c>
      <c r="C578" s="4">
        <v>2</v>
      </c>
      <c r="D578" s="4">
        <v>17108</v>
      </c>
      <c r="E578" s="4">
        <v>8</v>
      </c>
      <c r="F578" s="4">
        <v>32</v>
      </c>
      <c r="G578" s="4">
        <v>17068</v>
      </c>
      <c r="H578" s="3">
        <v>1.9265804637997938E-6</v>
      </c>
      <c r="I578" s="4">
        <v>1</v>
      </c>
      <c r="J578" s="34" t="s">
        <v>4</v>
      </c>
      <c r="K578" s="4">
        <v>1</v>
      </c>
      <c r="L578" s="4"/>
      <c r="M578" s="4"/>
      <c r="N578" s="30"/>
      <c r="O578" s="31"/>
    </row>
    <row r="579" spans="1:15" x14ac:dyDescent="0.25">
      <c r="A579" s="2" t="s">
        <v>2006</v>
      </c>
      <c r="B579" s="4">
        <v>45</v>
      </c>
      <c r="C579" s="4">
        <v>1</v>
      </c>
      <c r="D579" s="4">
        <v>17104</v>
      </c>
      <c r="E579" s="4">
        <v>8</v>
      </c>
      <c r="F579" s="4">
        <v>16</v>
      </c>
      <c r="G579" s="4">
        <v>17080</v>
      </c>
      <c r="H579" s="3">
        <v>1.9261300124404767E-6</v>
      </c>
      <c r="I579" s="4">
        <v>1</v>
      </c>
      <c r="J579" s="34" t="s">
        <v>4</v>
      </c>
      <c r="K579" s="4">
        <v>1</v>
      </c>
      <c r="L579" s="4"/>
      <c r="M579" s="4"/>
      <c r="N579" s="30"/>
      <c r="O579" s="31"/>
    </row>
    <row r="580" spans="1:15" x14ac:dyDescent="0.25">
      <c r="A580" s="2" t="s">
        <v>2007</v>
      </c>
      <c r="B580" s="4">
        <v>247</v>
      </c>
      <c r="C580" s="4">
        <v>2</v>
      </c>
      <c r="D580" s="4">
        <v>17098</v>
      </c>
      <c r="E580" s="4">
        <v>8</v>
      </c>
      <c r="F580" s="4">
        <v>32</v>
      </c>
      <c r="G580" s="4">
        <v>17058</v>
      </c>
      <c r="H580" s="3">
        <v>1.9254543354015009E-6</v>
      </c>
      <c r="I580" s="4">
        <v>1</v>
      </c>
      <c r="J580" s="34" t="s">
        <v>4</v>
      </c>
      <c r="K580" s="4">
        <v>1</v>
      </c>
      <c r="L580" s="4"/>
      <c r="M580" s="4"/>
      <c r="N580" s="30"/>
      <c r="O580" s="31"/>
    </row>
    <row r="581" spans="1:15" x14ac:dyDescent="0.25">
      <c r="A581" s="2" t="s">
        <v>2008</v>
      </c>
      <c r="B581" s="4">
        <v>1480</v>
      </c>
      <c r="C581" s="4">
        <v>2</v>
      </c>
      <c r="D581" s="4">
        <v>17092</v>
      </c>
      <c r="E581" s="4">
        <v>8</v>
      </c>
      <c r="F581" s="4">
        <v>32</v>
      </c>
      <c r="G581" s="4">
        <v>17052</v>
      </c>
      <c r="H581" s="3">
        <v>1.9247786583625251E-6</v>
      </c>
      <c r="I581" s="4">
        <v>1</v>
      </c>
      <c r="J581" s="34" t="s">
        <v>4</v>
      </c>
      <c r="K581" s="4">
        <v>1</v>
      </c>
      <c r="L581" s="4"/>
      <c r="M581" s="4"/>
      <c r="N581" s="30"/>
      <c r="O581" s="31"/>
    </row>
    <row r="582" spans="1:15" x14ac:dyDescent="0.25">
      <c r="A582" s="2" t="s">
        <v>2009</v>
      </c>
      <c r="B582" s="4">
        <v>45</v>
      </c>
      <c r="C582" s="4">
        <v>1</v>
      </c>
      <c r="D582" s="4">
        <v>17092</v>
      </c>
      <c r="E582" s="4">
        <v>8</v>
      </c>
      <c r="F582" s="4">
        <v>16</v>
      </c>
      <c r="G582" s="4">
        <v>17068</v>
      </c>
      <c r="H582" s="3">
        <v>1.9247786583625251E-6</v>
      </c>
      <c r="I582" s="4">
        <v>1</v>
      </c>
      <c r="J582" s="34" t="s">
        <v>4</v>
      </c>
      <c r="K582" s="4">
        <v>1</v>
      </c>
      <c r="L582" s="4"/>
      <c r="M582" s="4"/>
      <c r="N582" s="30"/>
      <c r="O582" s="31"/>
    </row>
    <row r="583" spans="1:15" x14ac:dyDescent="0.25">
      <c r="A583" s="2" t="s">
        <v>2010</v>
      </c>
      <c r="B583" s="4">
        <v>45</v>
      </c>
      <c r="C583" s="4">
        <v>1</v>
      </c>
      <c r="D583" s="4">
        <v>17092</v>
      </c>
      <c r="E583" s="4">
        <v>8</v>
      </c>
      <c r="F583" s="4">
        <v>16</v>
      </c>
      <c r="G583" s="4">
        <v>17068</v>
      </c>
      <c r="H583" s="3">
        <v>1.9247786583625251E-6</v>
      </c>
      <c r="I583" s="4">
        <v>1</v>
      </c>
      <c r="J583" s="34" t="s">
        <v>4</v>
      </c>
      <c r="K583" s="4">
        <v>1</v>
      </c>
      <c r="L583" s="4"/>
      <c r="M583" s="4"/>
      <c r="N583" s="30"/>
      <c r="O583" s="31"/>
    </row>
    <row r="584" spans="1:15" x14ac:dyDescent="0.25">
      <c r="A584" s="2" t="s">
        <v>2011</v>
      </c>
      <c r="B584" s="4">
        <v>18</v>
      </c>
      <c r="C584" s="4">
        <v>1</v>
      </c>
      <c r="D584" s="4">
        <v>17092</v>
      </c>
      <c r="E584" s="4">
        <v>8</v>
      </c>
      <c r="F584" s="4">
        <v>16</v>
      </c>
      <c r="G584" s="4">
        <v>17068</v>
      </c>
      <c r="H584" s="3">
        <v>1.9247786583625251E-6</v>
      </c>
      <c r="I584" s="4">
        <v>1</v>
      </c>
      <c r="J584" s="34" t="s">
        <v>4</v>
      </c>
      <c r="K584" s="4">
        <v>1</v>
      </c>
      <c r="L584" s="4"/>
      <c r="M584" s="4"/>
      <c r="N584" s="30"/>
      <c r="O584" s="31"/>
    </row>
    <row r="585" spans="1:15" x14ac:dyDescent="0.25">
      <c r="A585" s="2" t="s">
        <v>2012</v>
      </c>
      <c r="B585" s="4">
        <v>108</v>
      </c>
      <c r="C585" s="4">
        <v>1</v>
      </c>
      <c r="D585" s="4">
        <v>17092</v>
      </c>
      <c r="E585" s="4">
        <v>8</v>
      </c>
      <c r="F585" s="4">
        <v>16</v>
      </c>
      <c r="G585" s="4">
        <v>17068</v>
      </c>
      <c r="H585" s="3">
        <v>1.9247786583625251E-6</v>
      </c>
      <c r="I585" s="4">
        <v>1</v>
      </c>
      <c r="J585" s="34" t="s">
        <v>4</v>
      </c>
      <c r="K585" s="4">
        <v>1</v>
      </c>
      <c r="L585" s="4"/>
      <c r="M585" s="4"/>
      <c r="N585" s="30"/>
      <c r="O585" s="31"/>
    </row>
    <row r="586" spans="1:15" x14ac:dyDescent="0.25">
      <c r="A586" s="2" t="s">
        <v>2013</v>
      </c>
      <c r="B586" s="4">
        <v>247</v>
      </c>
      <c r="C586" s="4">
        <v>1</v>
      </c>
      <c r="D586" s="4">
        <v>17082</v>
      </c>
      <c r="E586" s="4">
        <v>8</v>
      </c>
      <c r="F586" s="4">
        <v>16</v>
      </c>
      <c r="G586" s="4">
        <v>17058</v>
      </c>
      <c r="H586" s="3">
        <v>1.9236525299642318E-6</v>
      </c>
      <c r="I586" s="4">
        <v>1</v>
      </c>
      <c r="J586" s="34" t="s">
        <v>4</v>
      </c>
      <c r="K586" s="4">
        <v>1</v>
      </c>
      <c r="L586" s="4"/>
      <c r="M586" s="4"/>
      <c r="N586" s="30"/>
      <c r="O586" s="31"/>
    </row>
    <row r="587" spans="1:15" x14ac:dyDescent="0.25">
      <c r="A587" s="2" t="s">
        <v>2014</v>
      </c>
      <c r="B587" s="4">
        <v>247</v>
      </c>
      <c r="C587" s="4">
        <v>1</v>
      </c>
      <c r="D587" s="4">
        <v>17082</v>
      </c>
      <c r="E587" s="4">
        <v>8</v>
      </c>
      <c r="F587" s="4">
        <v>16</v>
      </c>
      <c r="G587" s="4">
        <v>17058</v>
      </c>
      <c r="H587" s="3">
        <v>1.9236525299642318E-6</v>
      </c>
      <c r="I587" s="4">
        <v>1</v>
      </c>
      <c r="J587" s="34" t="s">
        <v>4</v>
      </c>
      <c r="K587" s="4">
        <v>1</v>
      </c>
      <c r="L587" s="4"/>
      <c r="M587" s="4"/>
      <c r="N587" s="30"/>
      <c r="O587" s="31"/>
    </row>
    <row r="588" spans="1:15" x14ac:dyDescent="0.25">
      <c r="A588" s="2" t="s">
        <v>2015</v>
      </c>
      <c r="B588" s="4">
        <v>247</v>
      </c>
      <c r="C588" s="4">
        <v>1</v>
      </c>
      <c r="D588" s="4">
        <v>17082</v>
      </c>
      <c r="E588" s="4">
        <v>8</v>
      </c>
      <c r="F588" s="4">
        <v>16</v>
      </c>
      <c r="G588" s="4">
        <v>17058</v>
      </c>
      <c r="H588" s="3">
        <v>1.9236525299642318E-6</v>
      </c>
      <c r="I588" s="4">
        <v>1</v>
      </c>
      <c r="J588" s="34" t="s">
        <v>4</v>
      </c>
      <c r="K588" s="4">
        <v>1</v>
      </c>
      <c r="L588" s="4"/>
      <c r="M588" s="4"/>
      <c r="N588" s="30"/>
      <c r="O588" s="31"/>
    </row>
    <row r="589" spans="1:15" x14ac:dyDescent="0.25">
      <c r="A589" s="2" t="s">
        <v>2016</v>
      </c>
      <c r="B589" s="4">
        <v>247</v>
      </c>
      <c r="C589" s="4">
        <v>1</v>
      </c>
      <c r="D589" s="4">
        <v>17082</v>
      </c>
      <c r="E589" s="4">
        <v>8</v>
      </c>
      <c r="F589" s="4">
        <v>16</v>
      </c>
      <c r="G589" s="4">
        <v>17058</v>
      </c>
      <c r="H589" s="3">
        <v>1.9236525299642318E-6</v>
      </c>
      <c r="I589" s="4">
        <v>1</v>
      </c>
      <c r="J589" s="34" t="s">
        <v>4</v>
      </c>
      <c r="K589" s="4">
        <v>1</v>
      </c>
      <c r="L589" s="4"/>
      <c r="M589" s="4"/>
      <c r="N589" s="30"/>
      <c r="O589" s="31"/>
    </row>
    <row r="590" spans="1:15" x14ac:dyDescent="0.25">
      <c r="A590" s="2" t="s">
        <v>2017</v>
      </c>
      <c r="B590" s="4">
        <v>45</v>
      </c>
      <c r="C590" s="4">
        <v>1</v>
      </c>
      <c r="D590" s="4">
        <v>17080</v>
      </c>
      <c r="E590" s="4">
        <v>8</v>
      </c>
      <c r="F590" s="4">
        <v>16</v>
      </c>
      <c r="G590" s="4">
        <v>17056</v>
      </c>
      <c r="H590" s="3">
        <v>1.9234273042845735E-6</v>
      </c>
      <c r="I590" s="4">
        <v>1</v>
      </c>
      <c r="J590" s="34" t="s">
        <v>4</v>
      </c>
      <c r="K590" s="4">
        <v>1</v>
      </c>
      <c r="L590" s="4"/>
      <c r="M590" s="4"/>
      <c r="N590" s="30"/>
      <c r="O590" s="31"/>
    </row>
    <row r="591" spans="1:15" x14ac:dyDescent="0.25">
      <c r="A591" s="2" t="s">
        <v>2018</v>
      </c>
      <c r="B591" s="4">
        <v>748827</v>
      </c>
      <c r="C591" s="4">
        <v>1</v>
      </c>
      <c r="D591" s="4">
        <v>17080</v>
      </c>
      <c r="E591" s="4">
        <v>8</v>
      </c>
      <c r="F591" s="4">
        <v>16</v>
      </c>
      <c r="G591" s="4">
        <v>17056</v>
      </c>
      <c r="H591" s="3">
        <v>1.9234273042845735E-6</v>
      </c>
      <c r="I591" s="4">
        <v>1</v>
      </c>
      <c r="J591" s="34" t="s">
        <v>4</v>
      </c>
      <c r="K591" s="4">
        <v>1</v>
      </c>
      <c r="L591" s="4"/>
      <c r="M591" s="4"/>
      <c r="N591" s="30"/>
      <c r="O591" s="31"/>
    </row>
    <row r="592" spans="1:15" x14ac:dyDescent="0.25">
      <c r="A592" s="2" t="s">
        <v>2019</v>
      </c>
      <c r="B592" s="4">
        <v>748827</v>
      </c>
      <c r="C592" s="4">
        <v>1</v>
      </c>
      <c r="D592" s="4">
        <v>17078</v>
      </c>
      <c r="E592" s="4">
        <v>8</v>
      </c>
      <c r="F592" s="4">
        <v>16</v>
      </c>
      <c r="G592" s="4">
        <v>17054</v>
      </c>
      <c r="H592" s="3">
        <v>1.9232020786049147E-6</v>
      </c>
      <c r="I592" s="4">
        <v>1</v>
      </c>
      <c r="J592" s="34" t="s">
        <v>4</v>
      </c>
      <c r="K592" s="4">
        <v>1</v>
      </c>
      <c r="L592" s="4"/>
      <c r="M592" s="4"/>
      <c r="N592" s="30"/>
      <c r="O592" s="31"/>
    </row>
    <row r="593" spans="1:15" x14ac:dyDescent="0.25">
      <c r="A593" s="2" t="s">
        <v>2020</v>
      </c>
      <c r="B593" s="4">
        <v>1331646</v>
      </c>
      <c r="C593" s="4">
        <v>1</v>
      </c>
      <c r="D593" s="4">
        <v>17078</v>
      </c>
      <c r="E593" s="4">
        <v>8</v>
      </c>
      <c r="F593" s="4">
        <v>16</v>
      </c>
      <c r="G593" s="4">
        <v>17054</v>
      </c>
      <c r="H593" s="3">
        <v>1.9232020786049147E-6</v>
      </c>
      <c r="I593" s="4">
        <v>1</v>
      </c>
      <c r="J593" s="34" t="s">
        <v>4</v>
      </c>
      <c r="K593" s="4">
        <v>1</v>
      </c>
      <c r="L593" s="4"/>
      <c r="M593" s="4"/>
      <c r="N593" s="30"/>
      <c r="O593" s="31"/>
    </row>
    <row r="594" spans="1:15" x14ac:dyDescent="0.25">
      <c r="A594" s="2" t="s">
        <v>2021</v>
      </c>
      <c r="B594" s="4">
        <v>207158</v>
      </c>
      <c r="C594" s="4">
        <v>1</v>
      </c>
      <c r="D594" s="4">
        <v>17074</v>
      </c>
      <c r="E594" s="4">
        <v>8</v>
      </c>
      <c r="F594" s="4">
        <v>16</v>
      </c>
      <c r="G594" s="4">
        <v>17050</v>
      </c>
      <c r="H594" s="3">
        <v>1.9227516272455976E-6</v>
      </c>
      <c r="I594" s="4">
        <v>1</v>
      </c>
      <c r="J594" s="34" t="s">
        <v>4</v>
      </c>
      <c r="K594" s="4">
        <v>1</v>
      </c>
      <c r="L594" s="4"/>
      <c r="M594" s="4"/>
      <c r="N594" s="30"/>
      <c r="O594" s="31"/>
    </row>
    <row r="595" spans="1:15" x14ac:dyDescent="0.25">
      <c r="A595" s="2" t="s">
        <v>2022</v>
      </c>
      <c r="B595" s="4">
        <v>207158</v>
      </c>
      <c r="C595" s="4">
        <v>1</v>
      </c>
      <c r="D595" s="4">
        <v>17074</v>
      </c>
      <c r="E595" s="4">
        <v>8</v>
      </c>
      <c r="F595" s="4">
        <v>16</v>
      </c>
      <c r="G595" s="4">
        <v>17050</v>
      </c>
      <c r="H595" s="3">
        <v>1.9227516272455976E-6</v>
      </c>
      <c r="I595" s="4">
        <v>1</v>
      </c>
      <c r="J595" s="34" t="s">
        <v>4</v>
      </c>
      <c r="K595" s="4">
        <v>1</v>
      </c>
      <c r="L595" s="4"/>
      <c r="M595" s="4"/>
      <c r="N595" s="30"/>
      <c r="O595" s="31"/>
    </row>
    <row r="596" spans="1:15" x14ac:dyDescent="0.25">
      <c r="A596" s="2" t="s">
        <v>2023</v>
      </c>
      <c r="B596" s="4">
        <v>32356</v>
      </c>
      <c r="C596" s="4">
        <v>1</v>
      </c>
      <c r="D596" s="4">
        <v>16904</v>
      </c>
      <c r="E596" s="4">
        <v>8</v>
      </c>
      <c r="F596" s="4">
        <v>16</v>
      </c>
      <c r="G596" s="4">
        <v>16880</v>
      </c>
      <c r="H596" s="3">
        <v>1.9036074444746152E-6</v>
      </c>
      <c r="I596" s="4">
        <v>1</v>
      </c>
      <c r="J596" s="34" t="s">
        <v>4</v>
      </c>
      <c r="K596" s="4">
        <v>1</v>
      </c>
      <c r="L596" s="4"/>
      <c r="M596" s="4"/>
      <c r="N596" s="30"/>
      <c r="O596" s="31"/>
    </row>
    <row r="597" spans="1:15" x14ac:dyDescent="0.25">
      <c r="A597" s="2" t="s">
        <v>2024</v>
      </c>
      <c r="B597" s="4">
        <v>160457</v>
      </c>
      <c r="C597" s="4">
        <v>1</v>
      </c>
      <c r="D597" s="4">
        <v>16904</v>
      </c>
      <c r="E597" s="4">
        <v>8</v>
      </c>
      <c r="F597" s="4">
        <v>16</v>
      </c>
      <c r="G597" s="4">
        <v>16880</v>
      </c>
      <c r="H597" s="3">
        <v>1.9036074444746152E-6</v>
      </c>
      <c r="I597" s="4">
        <v>1</v>
      </c>
      <c r="J597" s="34" t="s">
        <v>4</v>
      </c>
      <c r="K597" s="4">
        <v>1</v>
      </c>
      <c r="L597" s="4"/>
      <c r="M597" s="4"/>
      <c r="N597" s="30"/>
      <c r="O597" s="31"/>
    </row>
    <row r="598" spans="1:15" x14ac:dyDescent="0.25">
      <c r="A598" s="2" t="s">
        <v>2025</v>
      </c>
      <c r="B598" s="4">
        <v>130052</v>
      </c>
      <c r="C598" s="4">
        <v>1</v>
      </c>
      <c r="D598" s="4">
        <v>16904</v>
      </c>
      <c r="E598" s="4">
        <v>8</v>
      </c>
      <c r="F598" s="4">
        <v>16</v>
      </c>
      <c r="G598" s="4">
        <v>16880</v>
      </c>
      <c r="H598" s="3">
        <v>1.9036074444746152E-6</v>
      </c>
      <c r="I598" s="4">
        <v>1</v>
      </c>
      <c r="J598" s="34" t="s">
        <v>4</v>
      </c>
      <c r="K598" s="4">
        <v>1</v>
      </c>
      <c r="L598" s="4"/>
      <c r="M598" s="4"/>
      <c r="N598" s="30"/>
      <c r="O598" s="31"/>
    </row>
    <row r="599" spans="1:15" x14ac:dyDescent="0.25">
      <c r="A599" s="2" t="s">
        <v>2026</v>
      </c>
      <c r="B599" s="4">
        <v>400</v>
      </c>
      <c r="C599" s="4">
        <v>400</v>
      </c>
      <c r="D599" s="4">
        <v>14096</v>
      </c>
      <c r="E599" s="4">
        <v>464</v>
      </c>
      <c r="F599" s="4">
        <v>3216</v>
      </c>
      <c r="G599" s="4">
        <v>10416</v>
      </c>
      <c r="H599" s="3">
        <v>1.5873905902339196E-6</v>
      </c>
      <c r="I599" s="4">
        <v>1</v>
      </c>
      <c r="J599" s="34" t="s">
        <v>4</v>
      </c>
      <c r="K599" s="4">
        <v>1</v>
      </c>
      <c r="L599" s="4"/>
      <c r="M599" s="4"/>
      <c r="N599" s="30"/>
      <c r="O599" s="31"/>
    </row>
    <row r="600" spans="1:15" x14ac:dyDescent="0.25">
      <c r="A600" s="2" t="s">
        <v>2027</v>
      </c>
      <c r="B600" s="4">
        <v>160457</v>
      </c>
      <c r="C600" s="4">
        <v>5</v>
      </c>
      <c r="D600" s="4">
        <v>13824</v>
      </c>
      <c r="E600" s="4">
        <v>12408</v>
      </c>
      <c r="F600" s="4">
        <v>48</v>
      </c>
      <c r="G600" s="4">
        <v>1368</v>
      </c>
      <c r="H600" s="3">
        <v>1.5567598978003478E-6</v>
      </c>
      <c r="I600" s="4">
        <v>1</v>
      </c>
      <c r="J600" s="34" t="s">
        <v>4</v>
      </c>
      <c r="K600" s="4">
        <v>1</v>
      </c>
      <c r="L600" s="4"/>
      <c r="M600" s="4"/>
      <c r="N600" s="30"/>
      <c r="O600" s="31"/>
    </row>
    <row r="601" spans="1:15" x14ac:dyDescent="0.25">
      <c r="A601" s="2" t="s">
        <v>2028</v>
      </c>
      <c r="B601" s="4">
        <v>337</v>
      </c>
      <c r="C601" s="4">
        <v>337</v>
      </c>
      <c r="D601" s="4">
        <v>13076</v>
      </c>
      <c r="E601" s="4">
        <v>392</v>
      </c>
      <c r="F601" s="4">
        <v>2704</v>
      </c>
      <c r="G601" s="4">
        <v>9980</v>
      </c>
      <c r="H601" s="3">
        <v>1.4725254936080258E-6</v>
      </c>
      <c r="I601" s="4">
        <v>1</v>
      </c>
      <c r="J601" s="34" t="s">
        <v>4</v>
      </c>
      <c r="K601" s="4">
        <v>1</v>
      </c>
      <c r="L601" s="4"/>
      <c r="M601" s="4"/>
      <c r="N601" s="30"/>
      <c r="O601" s="31"/>
    </row>
    <row r="602" spans="1:15" x14ac:dyDescent="0.25">
      <c r="A602" s="2" t="s">
        <v>1442</v>
      </c>
      <c r="B602" s="4">
        <v>830</v>
      </c>
      <c r="C602" s="4">
        <v>214</v>
      </c>
      <c r="D602" s="4">
        <v>12896</v>
      </c>
      <c r="E602" s="4">
        <v>832</v>
      </c>
      <c r="F602" s="4">
        <v>1728</v>
      </c>
      <c r="G602" s="4">
        <v>10336</v>
      </c>
      <c r="H602" s="3">
        <v>1.4522551824387505E-6</v>
      </c>
      <c r="I602" s="4">
        <v>1</v>
      </c>
      <c r="J602" s="34" t="s">
        <v>4</v>
      </c>
      <c r="K602" s="4">
        <v>1</v>
      </c>
      <c r="L602" s="4"/>
      <c r="M602" s="4"/>
      <c r="N602" s="30"/>
      <c r="O602" s="31"/>
    </row>
    <row r="603" spans="1:15" x14ac:dyDescent="0.25">
      <c r="A603" s="2" t="s">
        <v>2029</v>
      </c>
      <c r="B603" s="4">
        <v>15394</v>
      </c>
      <c r="C603" s="4">
        <v>232</v>
      </c>
      <c r="D603" s="4">
        <v>12784</v>
      </c>
      <c r="E603" s="4">
        <v>5472</v>
      </c>
      <c r="F603" s="4">
        <v>1872</v>
      </c>
      <c r="G603" s="4">
        <v>5440</v>
      </c>
      <c r="H603" s="3">
        <v>1.4396425443778681E-6</v>
      </c>
      <c r="I603" s="4">
        <v>1</v>
      </c>
      <c r="J603" s="34" t="s">
        <v>4</v>
      </c>
      <c r="K603" s="4">
        <v>1</v>
      </c>
      <c r="L603" s="4"/>
      <c r="M603" s="4"/>
      <c r="N603" s="30"/>
      <c r="O603" s="31"/>
    </row>
    <row r="604" spans="1:15" x14ac:dyDescent="0.25">
      <c r="A604" s="2" t="s">
        <v>2030</v>
      </c>
      <c r="B604" s="4">
        <v>13286</v>
      </c>
      <c r="C604" s="4">
        <v>60</v>
      </c>
      <c r="D604" s="4">
        <v>12600</v>
      </c>
      <c r="E604" s="4">
        <v>10512</v>
      </c>
      <c r="F604" s="4">
        <v>496</v>
      </c>
      <c r="G604" s="4">
        <v>1592</v>
      </c>
      <c r="H604" s="3">
        <v>1.4189217818492755E-6</v>
      </c>
      <c r="I604" s="4">
        <v>1</v>
      </c>
      <c r="J604" s="34" t="s">
        <v>4</v>
      </c>
      <c r="K604" s="4">
        <v>1</v>
      </c>
      <c r="L604" s="4"/>
      <c r="M604" s="4"/>
      <c r="N604" s="30"/>
      <c r="O604" s="31"/>
    </row>
    <row r="605" spans="1:15" x14ac:dyDescent="0.25">
      <c r="A605" s="2" t="s">
        <v>1355</v>
      </c>
      <c r="B605" s="4">
        <v>247</v>
      </c>
      <c r="C605" s="4">
        <v>165</v>
      </c>
      <c r="D605" s="4">
        <v>11416</v>
      </c>
      <c r="E605" s="4">
        <v>248</v>
      </c>
      <c r="F605" s="4">
        <v>1328</v>
      </c>
      <c r="G605" s="4">
        <v>9840</v>
      </c>
      <c r="H605" s="3">
        <v>1.2855881794913753E-6</v>
      </c>
      <c r="I605" s="4">
        <v>1</v>
      </c>
      <c r="J605" s="34" t="s">
        <v>4</v>
      </c>
      <c r="K605" s="4">
        <v>1</v>
      </c>
      <c r="L605" s="4"/>
      <c r="M605" s="4"/>
      <c r="N605" s="30"/>
      <c r="O605" s="31"/>
    </row>
    <row r="606" spans="1:15" x14ac:dyDescent="0.25">
      <c r="A606" s="2" t="s">
        <v>1393</v>
      </c>
      <c r="B606" s="4">
        <v>32356</v>
      </c>
      <c r="C606" s="4">
        <v>111</v>
      </c>
      <c r="D606" s="4">
        <v>11096</v>
      </c>
      <c r="E606" s="4">
        <v>4784</v>
      </c>
      <c r="F606" s="4">
        <v>896</v>
      </c>
      <c r="G606" s="4">
        <v>5416</v>
      </c>
      <c r="H606" s="3">
        <v>1.2495520707459968E-6</v>
      </c>
      <c r="I606" s="4">
        <v>1</v>
      </c>
      <c r="J606" s="34" t="s">
        <v>4</v>
      </c>
      <c r="K606" s="4">
        <v>1</v>
      </c>
      <c r="L606" s="4"/>
      <c r="M606" s="4"/>
      <c r="N606" s="30"/>
      <c r="O606" s="31"/>
    </row>
    <row r="607" spans="1:15" x14ac:dyDescent="0.25">
      <c r="A607" s="2" t="s">
        <v>2031</v>
      </c>
      <c r="B607" s="4">
        <v>1827</v>
      </c>
      <c r="C607" s="4">
        <v>1827</v>
      </c>
      <c r="D607" s="4">
        <v>11088</v>
      </c>
      <c r="E607" s="4">
        <v>3656</v>
      </c>
      <c r="F607" s="4">
        <v>7312</v>
      </c>
      <c r="G607" s="4">
        <v>120</v>
      </c>
      <c r="H607" s="3">
        <v>1.2486511680273622E-6</v>
      </c>
      <c r="I607" s="4">
        <v>1</v>
      </c>
      <c r="J607" s="34" t="s">
        <v>13</v>
      </c>
      <c r="K607" s="4">
        <v>1</v>
      </c>
      <c r="L607" s="4"/>
      <c r="M607" s="4"/>
      <c r="N607" s="30"/>
      <c r="O607" s="31"/>
    </row>
    <row r="608" spans="1:15" x14ac:dyDescent="0.25">
      <c r="A608" s="2" t="s">
        <v>2032</v>
      </c>
      <c r="B608" s="4">
        <v>32120</v>
      </c>
      <c r="C608" s="4">
        <v>53</v>
      </c>
      <c r="D608" s="4">
        <v>10588</v>
      </c>
      <c r="E608" s="4">
        <v>8576</v>
      </c>
      <c r="F608" s="4">
        <v>432</v>
      </c>
      <c r="G608" s="4">
        <v>1580</v>
      </c>
      <c r="H608" s="3">
        <v>1.1923447481127087E-6</v>
      </c>
      <c r="I608" s="4">
        <v>1</v>
      </c>
      <c r="J608" s="34" t="s">
        <v>4</v>
      </c>
      <c r="K608" s="4">
        <v>1</v>
      </c>
      <c r="L608" s="4"/>
      <c r="M608" s="4"/>
      <c r="N608" s="30"/>
      <c r="O608" s="31"/>
    </row>
    <row r="609" spans="1:15" x14ac:dyDescent="0.25">
      <c r="A609" s="2" t="s">
        <v>1389</v>
      </c>
      <c r="B609" s="4">
        <v>32356</v>
      </c>
      <c r="C609" s="4">
        <v>106</v>
      </c>
      <c r="D609" s="4">
        <v>10304</v>
      </c>
      <c r="E609" s="4">
        <v>4176</v>
      </c>
      <c r="F609" s="4">
        <v>864</v>
      </c>
      <c r="G609" s="4">
        <v>5264</v>
      </c>
      <c r="H609" s="3">
        <v>1.1603627016011853E-6</v>
      </c>
      <c r="I609" s="4">
        <v>1</v>
      </c>
      <c r="J609" s="34" t="s">
        <v>4</v>
      </c>
      <c r="K609" s="4">
        <v>1</v>
      </c>
      <c r="L609" s="4"/>
      <c r="M609" s="4"/>
      <c r="N609" s="30"/>
      <c r="O609" s="31"/>
    </row>
    <row r="610" spans="1:15" x14ac:dyDescent="0.25">
      <c r="A610" s="2" t="s">
        <v>2033</v>
      </c>
      <c r="B610" s="4">
        <v>13286</v>
      </c>
      <c r="C610" s="4">
        <v>183</v>
      </c>
      <c r="D610" s="4">
        <v>9804</v>
      </c>
      <c r="E610" s="4">
        <v>3176</v>
      </c>
      <c r="F610" s="4">
        <v>1472</v>
      </c>
      <c r="G610" s="4">
        <v>5156</v>
      </c>
      <c r="H610" s="3">
        <v>1.1040562816865315E-6</v>
      </c>
      <c r="I610" s="4">
        <v>1</v>
      </c>
      <c r="J610" s="34" t="s">
        <v>4</v>
      </c>
      <c r="K610" s="4">
        <v>1</v>
      </c>
      <c r="L610" s="4"/>
      <c r="M610" s="4"/>
      <c r="N610" s="30"/>
      <c r="O610" s="31"/>
    </row>
    <row r="611" spans="1:15" x14ac:dyDescent="0.25">
      <c r="A611" s="2" t="s">
        <v>2034</v>
      </c>
      <c r="B611" s="4">
        <v>32120</v>
      </c>
      <c r="C611" s="4">
        <v>7</v>
      </c>
      <c r="D611" s="4">
        <v>9796</v>
      </c>
      <c r="E611" s="4">
        <v>8352</v>
      </c>
      <c r="F611" s="4">
        <v>64</v>
      </c>
      <c r="G611" s="4">
        <v>1380</v>
      </c>
      <c r="H611" s="3">
        <v>1.1031553789678969E-6</v>
      </c>
      <c r="I611" s="4">
        <v>1</v>
      </c>
      <c r="J611" s="34" t="s">
        <v>4</v>
      </c>
      <c r="K611" s="4">
        <v>1</v>
      </c>
      <c r="L611" s="4"/>
      <c r="M611" s="4"/>
      <c r="N611" s="30"/>
      <c r="O611" s="31"/>
    </row>
    <row r="612" spans="1:15" x14ac:dyDescent="0.25">
      <c r="A612" s="2" t="s">
        <v>2035</v>
      </c>
      <c r="B612" s="4">
        <v>2069265</v>
      </c>
      <c r="C612" s="4">
        <v>108</v>
      </c>
      <c r="D612" s="4">
        <v>9144</v>
      </c>
      <c r="E612" s="4">
        <v>2904</v>
      </c>
      <c r="F612" s="4">
        <v>880</v>
      </c>
      <c r="G612" s="4">
        <v>5360</v>
      </c>
      <c r="H612" s="3">
        <v>1.0297318073991884E-6</v>
      </c>
      <c r="I612" s="4">
        <v>1</v>
      </c>
      <c r="J612" s="34" t="s">
        <v>4</v>
      </c>
      <c r="K612" s="4">
        <v>1</v>
      </c>
      <c r="L612" s="4"/>
      <c r="M612" s="4"/>
      <c r="N612" s="30"/>
      <c r="O612" s="31"/>
    </row>
    <row r="613" spans="1:15" x14ac:dyDescent="0.25">
      <c r="A613" s="2" t="s">
        <v>1364</v>
      </c>
      <c r="B613" s="4">
        <v>2922</v>
      </c>
      <c r="C613" s="4">
        <v>96</v>
      </c>
      <c r="D613" s="4">
        <v>8512</v>
      </c>
      <c r="E613" s="4">
        <v>2600</v>
      </c>
      <c r="F613" s="4">
        <v>784</v>
      </c>
      <c r="G613" s="4">
        <v>5128</v>
      </c>
      <c r="H613" s="3">
        <v>9.5856049262706597E-7</v>
      </c>
      <c r="I613" s="4">
        <v>1</v>
      </c>
      <c r="J613" s="34" t="s">
        <v>4</v>
      </c>
      <c r="K613" s="4">
        <v>1</v>
      </c>
      <c r="L613" s="4"/>
      <c r="M613" s="4"/>
      <c r="N613" s="30"/>
      <c r="O613" s="31"/>
    </row>
    <row r="614" spans="1:15" x14ac:dyDescent="0.25">
      <c r="A614" s="2" t="s">
        <v>1361</v>
      </c>
      <c r="B614" s="4">
        <v>2922</v>
      </c>
      <c r="C614" s="4">
        <v>92</v>
      </c>
      <c r="D614" s="4">
        <v>8480</v>
      </c>
      <c r="E614" s="4">
        <v>2600</v>
      </c>
      <c r="F614" s="4">
        <v>752</v>
      </c>
      <c r="G614" s="4">
        <v>5128</v>
      </c>
      <c r="H614" s="3">
        <v>9.5495688175252814E-7</v>
      </c>
      <c r="I614" s="4">
        <v>1</v>
      </c>
      <c r="J614" s="34" t="s">
        <v>4</v>
      </c>
      <c r="K614" s="4">
        <v>1</v>
      </c>
      <c r="L614" s="4"/>
      <c r="M614" s="4"/>
      <c r="N614" s="30"/>
      <c r="O614" s="31"/>
    </row>
    <row r="615" spans="1:15" x14ac:dyDescent="0.25">
      <c r="A615" s="2" t="s">
        <v>2036</v>
      </c>
      <c r="B615" s="4">
        <v>9701</v>
      </c>
      <c r="C615" s="4">
        <v>28</v>
      </c>
      <c r="D615" s="4">
        <v>8224</v>
      </c>
      <c r="E615" s="4">
        <v>6472</v>
      </c>
      <c r="F615" s="4">
        <v>240</v>
      </c>
      <c r="G615" s="4">
        <v>1512</v>
      </c>
      <c r="H615" s="3">
        <v>9.2612799475622543E-7</v>
      </c>
      <c r="I615" s="4">
        <v>1</v>
      </c>
      <c r="J615" s="34" t="s">
        <v>4</v>
      </c>
      <c r="K615" s="4">
        <v>1</v>
      </c>
      <c r="L615" s="4"/>
      <c r="M615" s="4"/>
      <c r="N615" s="30"/>
      <c r="O615" s="31"/>
    </row>
    <row r="616" spans="1:15" x14ac:dyDescent="0.25">
      <c r="A616" s="2" t="s">
        <v>2037</v>
      </c>
      <c r="B616" s="4">
        <v>9701</v>
      </c>
      <c r="C616" s="4">
        <v>28</v>
      </c>
      <c r="D616" s="4">
        <v>8224</v>
      </c>
      <c r="E616" s="4">
        <v>6472</v>
      </c>
      <c r="F616" s="4">
        <v>240</v>
      </c>
      <c r="G616" s="4">
        <v>1512</v>
      </c>
      <c r="H616" s="3">
        <v>9.2612799475622543E-7</v>
      </c>
      <c r="I616" s="4">
        <v>1</v>
      </c>
      <c r="J616" s="34" t="s">
        <v>4</v>
      </c>
      <c r="K616" s="4">
        <v>1</v>
      </c>
      <c r="L616" s="4"/>
      <c r="M616" s="4"/>
      <c r="N616" s="30"/>
      <c r="O616" s="31"/>
    </row>
    <row r="617" spans="1:15" x14ac:dyDescent="0.25">
      <c r="A617" s="2" t="s">
        <v>2038</v>
      </c>
      <c r="B617" s="4">
        <v>1794329</v>
      </c>
      <c r="C617" s="4">
        <v>7</v>
      </c>
      <c r="D617" s="4">
        <v>7552</v>
      </c>
      <c r="E617" s="4">
        <v>6112</v>
      </c>
      <c r="F617" s="4">
        <v>64</v>
      </c>
      <c r="G617" s="4">
        <v>1376</v>
      </c>
      <c r="H617" s="3">
        <v>8.5045216639093076E-7</v>
      </c>
      <c r="I617" s="4">
        <v>1</v>
      </c>
      <c r="J617" s="34" t="s">
        <v>4</v>
      </c>
      <c r="K617" s="4">
        <v>1</v>
      </c>
      <c r="L617" s="4"/>
      <c r="M617" s="4"/>
      <c r="N617" s="30"/>
      <c r="O617" s="31"/>
    </row>
    <row r="618" spans="1:15" x14ac:dyDescent="0.25">
      <c r="A618" s="2" t="s">
        <v>2039</v>
      </c>
      <c r="B618" s="4">
        <v>14488</v>
      </c>
      <c r="C618" s="4">
        <v>28</v>
      </c>
      <c r="D618" s="4">
        <v>7136</v>
      </c>
      <c r="E618" s="4">
        <v>5368</v>
      </c>
      <c r="F618" s="4">
        <v>240</v>
      </c>
      <c r="G618" s="4">
        <v>1528</v>
      </c>
      <c r="H618" s="3">
        <v>8.0360522502193881E-7</v>
      </c>
      <c r="I618" s="4">
        <v>1</v>
      </c>
      <c r="J618" s="34" t="s">
        <v>4</v>
      </c>
      <c r="K618" s="4">
        <v>1</v>
      </c>
      <c r="L618" s="4"/>
      <c r="M618" s="4"/>
      <c r="N618" s="30"/>
      <c r="O618" s="31"/>
    </row>
    <row r="619" spans="1:15" x14ac:dyDescent="0.25">
      <c r="A619" s="2" t="s">
        <v>2040</v>
      </c>
      <c r="B619" s="4">
        <v>1827</v>
      </c>
      <c r="C619" s="4">
        <v>733</v>
      </c>
      <c r="D619" s="4">
        <v>6712</v>
      </c>
      <c r="E619" s="4">
        <v>3656</v>
      </c>
      <c r="F619" s="4">
        <v>2936</v>
      </c>
      <c r="G619" s="4">
        <v>120</v>
      </c>
      <c r="H619" s="3">
        <v>7.5585738093431241E-7</v>
      </c>
      <c r="I619" s="4">
        <v>1</v>
      </c>
      <c r="J619" s="34" t="s">
        <v>13</v>
      </c>
      <c r="K619" s="4">
        <v>1</v>
      </c>
      <c r="L619" s="4"/>
      <c r="M619" s="4"/>
      <c r="N619" s="30"/>
      <c r="O619" s="31"/>
    </row>
    <row r="620" spans="1:15" x14ac:dyDescent="0.25">
      <c r="A620" s="2" t="s">
        <v>2041</v>
      </c>
      <c r="B620" s="4">
        <v>1096</v>
      </c>
      <c r="C620" s="4">
        <v>1096</v>
      </c>
      <c r="D620" s="4">
        <v>6712</v>
      </c>
      <c r="E620" s="4">
        <v>2200</v>
      </c>
      <c r="F620" s="4">
        <v>4392</v>
      </c>
      <c r="G620" s="4">
        <v>120</v>
      </c>
      <c r="H620" s="3">
        <v>7.5585738093431241E-7</v>
      </c>
      <c r="I620" s="4">
        <v>1</v>
      </c>
      <c r="J620" s="34" t="s">
        <v>13</v>
      </c>
      <c r="K620" s="4">
        <v>1</v>
      </c>
      <c r="L620" s="4"/>
      <c r="M620" s="4"/>
      <c r="N620" s="30"/>
      <c r="O620" s="31"/>
    </row>
    <row r="621" spans="1:15" x14ac:dyDescent="0.25">
      <c r="A621" s="2" t="s">
        <v>2042</v>
      </c>
      <c r="B621" s="4">
        <v>1827</v>
      </c>
      <c r="C621" s="4">
        <v>826</v>
      </c>
      <c r="D621" s="4">
        <v>6528</v>
      </c>
      <c r="E621" s="4">
        <v>3096</v>
      </c>
      <c r="F621" s="4">
        <v>3312</v>
      </c>
      <c r="G621" s="4">
        <v>120</v>
      </c>
      <c r="H621" s="3">
        <v>7.351366184057198E-7</v>
      </c>
      <c r="I621" s="4">
        <v>1</v>
      </c>
      <c r="J621" s="34" t="s">
        <v>13</v>
      </c>
      <c r="K621" s="4">
        <v>1</v>
      </c>
      <c r="L621" s="4"/>
      <c r="M621" s="4"/>
      <c r="N621" s="30"/>
      <c r="O621" s="31"/>
    </row>
    <row r="622" spans="1:15" x14ac:dyDescent="0.25">
      <c r="A622" s="2" t="s">
        <v>2043</v>
      </c>
      <c r="B622" s="4">
        <v>1096</v>
      </c>
      <c r="C622" s="4">
        <v>1096</v>
      </c>
      <c r="D622" s="4">
        <v>6272</v>
      </c>
      <c r="E622" s="4">
        <v>1760</v>
      </c>
      <c r="F622" s="4">
        <v>4392</v>
      </c>
      <c r="G622" s="4">
        <v>120</v>
      </c>
      <c r="H622" s="3">
        <v>7.0630773140941709E-7</v>
      </c>
      <c r="I622" s="4">
        <v>1</v>
      </c>
      <c r="J622" s="34" t="s">
        <v>13</v>
      </c>
      <c r="K622" s="4">
        <v>1</v>
      </c>
      <c r="L622" s="4"/>
      <c r="M622" s="4"/>
      <c r="N622" s="30"/>
      <c r="O622" s="31"/>
    </row>
    <row r="623" spans="1:15" x14ac:dyDescent="0.25">
      <c r="A623" s="2" t="s">
        <v>1428</v>
      </c>
      <c r="B623" s="4">
        <v>58897</v>
      </c>
      <c r="C623" s="4">
        <v>65</v>
      </c>
      <c r="D623" s="4">
        <v>6224</v>
      </c>
      <c r="E623" s="4">
        <v>2768</v>
      </c>
      <c r="F623" s="4">
        <v>528</v>
      </c>
      <c r="G623" s="4">
        <v>2928</v>
      </c>
      <c r="H623" s="3">
        <v>7.0090231509761035E-7</v>
      </c>
      <c r="I623" s="4">
        <v>1</v>
      </c>
      <c r="J623" s="34" t="s">
        <v>4</v>
      </c>
      <c r="K623" s="4">
        <v>1</v>
      </c>
      <c r="L623" s="4"/>
      <c r="M623" s="4"/>
      <c r="N623" s="30"/>
      <c r="O623" s="31"/>
    </row>
    <row r="624" spans="1:15" x14ac:dyDescent="0.25">
      <c r="A624" s="2" t="s">
        <v>2044</v>
      </c>
      <c r="B624" s="4">
        <v>247</v>
      </c>
      <c r="C624" s="4">
        <v>86</v>
      </c>
      <c r="D624" s="4">
        <v>6040</v>
      </c>
      <c r="E624" s="4">
        <v>224</v>
      </c>
      <c r="F624" s="4">
        <v>704</v>
      </c>
      <c r="G624" s="4">
        <v>5112</v>
      </c>
      <c r="H624" s="3">
        <v>6.8018155256901774E-7</v>
      </c>
      <c r="I624" s="4">
        <v>1</v>
      </c>
      <c r="J624" s="34" t="s">
        <v>4</v>
      </c>
      <c r="K624" s="4">
        <v>1</v>
      </c>
      <c r="L624" s="4"/>
      <c r="M624" s="4"/>
      <c r="N624" s="30"/>
      <c r="O624" s="31"/>
    </row>
    <row r="625" spans="1:15" x14ac:dyDescent="0.25">
      <c r="A625" s="2" t="s">
        <v>2045</v>
      </c>
      <c r="B625" s="4">
        <v>6408</v>
      </c>
      <c r="C625" s="4">
        <v>24</v>
      </c>
      <c r="D625" s="4">
        <v>5968</v>
      </c>
      <c r="E625" s="4">
        <v>4280</v>
      </c>
      <c r="F625" s="4">
        <v>208</v>
      </c>
      <c r="G625" s="4">
        <v>1480</v>
      </c>
      <c r="H625" s="3">
        <v>6.7207342810130753E-7</v>
      </c>
      <c r="I625" s="4">
        <v>1</v>
      </c>
      <c r="J625" s="34" t="s">
        <v>4</v>
      </c>
      <c r="K625" s="4">
        <v>1</v>
      </c>
      <c r="L625" s="4"/>
      <c r="M625" s="4"/>
      <c r="N625" s="30"/>
      <c r="O625" s="31"/>
    </row>
    <row r="626" spans="1:15" x14ac:dyDescent="0.25">
      <c r="A626" s="2" t="s">
        <v>2046</v>
      </c>
      <c r="B626" s="4">
        <v>29067</v>
      </c>
      <c r="C626" s="4">
        <v>135</v>
      </c>
      <c r="D626" s="4">
        <v>5412</v>
      </c>
      <c r="E626" s="4">
        <v>1384</v>
      </c>
      <c r="F626" s="4">
        <v>1088</v>
      </c>
      <c r="G626" s="4">
        <v>2940</v>
      </c>
      <c r="H626" s="3">
        <v>6.0946068915621253E-7</v>
      </c>
      <c r="I626" s="4">
        <v>1</v>
      </c>
      <c r="J626" s="34" t="s">
        <v>4</v>
      </c>
      <c r="K626" s="4">
        <v>1</v>
      </c>
      <c r="L626" s="4"/>
      <c r="M626" s="4"/>
      <c r="N626" s="30"/>
      <c r="O626" s="31"/>
    </row>
    <row r="627" spans="1:15" x14ac:dyDescent="0.25">
      <c r="A627" s="2" t="s">
        <v>2047</v>
      </c>
      <c r="B627" s="4">
        <v>6958</v>
      </c>
      <c r="C627" s="4">
        <v>12</v>
      </c>
      <c r="D627" s="4">
        <v>4976</v>
      </c>
      <c r="E627" s="4">
        <v>3480</v>
      </c>
      <c r="F627" s="4">
        <v>112</v>
      </c>
      <c r="G627" s="4">
        <v>1384</v>
      </c>
      <c r="H627" s="3">
        <v>5.6036149099063449E-7</v>
      </c>
      <c r="I627" s="4">
        <v>1</v>
      </c>
      <c r="J627" s="34" t="s">
        <v>4</v>
      </c>
      <c r="K627" s="4">
        <v>1</v>
      </c>
      <c r="L627" s="4"/>
      <c r="M627" s="4"/>
      <c r="N627" s="30"/>
      <c r="O627" s="31"/>
    </row>
    <row r="628" spans="1:15" x14ac:dyDescent="0.25">
      <c r="A628" s="2" t="s">
        <v>1363</v>
      </c>
      <c r="B628" s="4">
        <v>2922</v>
      </c>
      <c r="C628" s="4">
        <v>366</v>
      </c>
      <c r="D628" s="4">
        <v>4936</v>
      </c>
      <c r="E628" s="4">
        <v>3344</v>
      </c>
      <c r="F628" s="4">
        <v>1472</v>
      </c>
      <c r="G628" s="4">
        <v>120</v>
      </c>
      <c r="H628" s="3">
        <v>5.5585697739746221E-7</v>
      </c>
      <c r="I628" s="4">
        <v>1</v>
      </c>
      <c r="J628" s="34" t="s">
        <v>13</v>
      </c>
      <c r="K628" s="4">
        <v>1</v>
      </c>
      <c r="L628" s="4"/>
      <c r="M628" s="4"/>
      <c r="N628" s="30"/>
      <c r="O628" s="31"/>
    </row>
    <row r="629" spans="1:15" x14ac:dyDescent="0.25">
      <c r="A629" s="2" t="s">
        <v>1394</v>
      </c>
      <c r="B629" s="4">
        <v>32356</v>
      </c>
      <c r="C629" s="4">
        <v>55</v>
      </c>
      <c r="D629" s="4">
        <v>4816</v>
      </c>
      <c r="E629" s="4">
        <v>1608</v>
      </c>
      <c r="F629" s="4">
        <v>448</v>
      </c>
      <c r="G629" s="4">
        <v>2760</v>
      </c>
      <c r="H629" s="3">
        <v>5.4234343661794526E-7</v>
      </c>
      <c r="I629" s="4">
        <v>1</v>
      </c>
      <c r="J629" s="34" t="s">
        <v>4</v>
      </c>
      <c r="K629" s="4">
        <v>1</v>
      </c>
      <c r="L629" s="4"/>
      <c r="M629" s="4"/>
      <c r="N629" s="30"/>
      <c r="O629" s="31"/>
    </row>
    <row r="630" spans="1:15" x14ac:dyDescent="0.25">
      <c r="A630" s="2" t="s">
        <v>2048</v>
      </c>
      <c r="B630" s="4">
        <v>1724</v>
      </c>
      <c r="C630" s="4">
        <v>581</v>
      </c>
      <c r="D630" s="4">
        <v>4752</v>
      </c>
      <c r="E630" s="4">
        <v>2304</v>
      </c>
      <c r="F630" s="4">
        <v>2328</v>
      </c>
      <c r="G630" s="4">
        <v>120</v>
      </c>
      <c r="H630" s="3">
        <v>5.3513621486886961E-7</v>
      </c>
      <c r="I630" s="4">
        <v>1</v>
      </c>
      <c r="J630" s="34" t="s">
        <v>13</v>
      </c>
      <c r="K630" s="4">
        <v>1</v>
      </c>
      <c r="L630" s="4"/>
      <c r="M630" s="4"/>
      <c r="N630" s="30"/>
      <c r="O630" s="31"/>
    </row>
    <row r="631" spans="1:15" x14ac:dyDescent="0.25">
      <c r="A631" s="2" t="s">
        <v>2049</v>
      </c>
      <c r="B631" s="4">
        <v>259928</v>
      </c>
      <c r="C631" s="4">
        <v>76</v>
      </c>
      <c r="D631" s="4">
        <v>4644</v>
      </c>
      <c r="E631" s="4">
        <v>1312</v>
      </c>
      <c r="F631" s="4">
        <v>624</v>
      </c>
      <c r="G631" s="4">
        <v>2708</v>
      </c>
      <c r="H631" s="3">
        <v>5.2297402816730439E-7</v>
      </c>
      <c r="I631" s="4">
        <v>1</v>
      </c>
      <c r="J631" s="34" t="s">
        <v>4</v>
      </c>
      <c r="K631" s="4">
        <v>1</v>
      </c>
      <c r="L631" s="4"/>
      <c r="M631" s="4"/>
      <c r="N631" s="30"/>
      <c r="O631" s="31"/>
    </row>
    <row r="632" spans="1:15" x14ac:dyDescent="0.25">
      <c r="A632" s="2" t="s">
        <v>2050</v>
      </c>
      <c r="B632" s="4">
        <v>2922</v>
      </c>
      <c r="C632" s="4">
        <v>53</v>
      </c>
      <c r="D632" s="4">
        <v>4340</v>
      </c>
      <c r="E632" s="4">
        <v>2344</v>
      </c>
      <c r="F632" s="4">
        <v>432</v>
      </c>
      <c r="G632" s="4">
        <v>1564</v>
      </c>
      <c r="H632" s="3">
        <v>4.8873972485919483E-7</v>
      </c>
      <c r="I632" s="4">
        <v>1</v>
      </c>
      <c r="J632" s="34" t="s">
        <v>4</v>
      </c>
      <c r="K632" s="4">
        <v>1</v>
      </c>
      <c r="L632" s="4"/>
      <c r="M632" s="4"/>
      <c r="N632" s="30"/>
      <c r="O632" s="31"/>
    </row>
    <row r="633" spans="1:15" x14ac:dyDescent="0.25">
      <c r="A633" s="2" t="s">
        <v>2051</v>
      </c>
      <c r="B633" s="4">
        <v>136</v>
      </c>
      <c r="C633" s="4">
        <v>136</v>
      </c>
      <c r="D633" s="4">
        <v>4192</v>
      </c>
      <c r="E633" s="4">
        <v>144</v>
      </c>
      <c r="F633" s="4">
        <v>1104</v>
      </c>
      <c r="G633" s="4">
        <v>2944</v>
      </c>
      <c r="H633" s="3">
        <v>4.7207302456445733E-7</v>
      </c>
      <c r="I633" s="4">
        <v>1</v>
      </c>
      <c r="J633" s="34" t="s">
        <v>4</v>
      </c>
      <c r="K633" s="4">
        <v>1</v>
      </c>
      <c r="L633" s="4"/>
      <c r="M633" s="4"/>
      <c r="N633" s="30"/>
      <c r="O633" s="31"/>
    </row>
    <row r="634" spans="1:15" x14ac:dyDescent="0.25">
      <c r="A634" s="2" t="s">
        <v>2052</v>
      </c>
      <c r="B634" s="4">
        <v>14488</v>
      </c>
      <c r="C634" s="4">
        <v>100</v>
      </c>
      <c r="D634" s="4">
        <v>3736</v>
      </c>
      <c r="E634" s="4">
        <v>104</v>
      </c>
      <c r="F634" s="4">
        <v>816</v>
      </c>
      <c r="G634" s="4">
        <v>2816</v>
      </c>
      <c r="H634" s="3">
        <v>4.207215696022931E-7</v>
      </c>
      <c r="I634" s="4">
        <v>1</v>
      </c>
      <c r="J634" s="34" t="s">
        <v>4</v>
      </c>
      <c r="K634" s="4">
        <v>1</v>
      </c>
      <c r="L634" s="4"/>
      <c r="M634" s="4"/>
      <c r="N634" s="30"/>
      <c r="O634" s="31"/>
    </row>
    <row r="635" spans="1:15" x14ac:dyDescent="0.25">
      <c r="A635" s="2" t="s">
        <v>2053</v>
      </c>
      <c r="B635" s="4">
        <v>247</v>
      </c>
      <c r="C635" s="4">
        <v>66</v>
      </c>
      <c r="D635" s="4">
        <v>3688</v>
      </c>
      <c r="E635" s="4">
        <v>224</v>
      </c>
      <c r="F635" s="4">
        <v>544</v>
      </c>
      <c r="G635" s="4">
        <v>2920</v>
      </c>
      <c r="H635" s="3">
        <v>4.1531615329048631E-7</v>
      </c>
      <c r="I635" s="4">
        <v>1</v>
      </c>
      <c r="J635" s="34" t="s">
        <v>4</v>
      </c>
      <c r="K635" s="4">
        <v>1</v>
      </c>
      <c r="L635" s="4"/>
      <c r="M635" s="4"/>
      <c r="N635" s="30"/>
      <c r="O635" s="31"/>
    </row>
    <row r="636" spans="1:15" x14ac:dyDescent="0.25">
      <c r="A636" s="2" t="s">
        <v>2054</v>
      </c>
      <c r="B636" s="4">
        <v>247</v>
      </c>
      <c r="C636" s="4">
        <v>66</v>
      </c>
      <c r="D636" s="4">
        <v>3688</v>
      </c>
      <c r="E636" s="4">
        <v>224</v>
      </c>
      <c r="F636" s="4">
        <v>544</v>
      </c>
      <c r="G636" s="4">
        <v>2920</v>
      </c>
      <c r="H636" s="3">
        <v>4.1531615329048631E-7</v>
      </c>
      <c r="I636" s="4">
        <v>1</v>
      </c>
      <c r="J636" s="34" t="s">
        <v>4</v>
      </c>
      <c r="K636" s="4">
        <v>1</v>
      </c>
      <c r="L636" s="4"/>
      <c r="M636" s="4"/>
      <c r="N636" s="30"/>
      <c r="O636" s="31"/>
    </row>
    <row r="637" spans="1:15" x14ac:dyDescent="0.25">
      <c r="A637" s="2" t="s">
        <v>2055</v>
      </c>
      <c r="B637" s="4">
        <v>2922</v>
      </c>
      <c r="C637" s="4">
        <v>31</v>
      </c>
      <c r="D637" s="4">
        <v>3684</v>
      </c>
      <c r="E637" s="4">
        <v>1952</v>
      </c>
      <c r="F637" s="4">
        <v>256</v>
      </c>
      <c r="G637" s="4">
        <v>1476</v>
      </c>
      <c r="H637" s="3">
        <v>4.1486570193116908E-7</v>
      </c>
      <c r="I637" s="4">
        <v>1</v>
      </c>
      <c r="J637" s="34" t="s">
        <v>4</v>
      </c>
      <c r="K637" s="4">
        <v>1</v>
      </c>
      <c r="L637" s="4"/>
      <c r="M637" s="4"/>
      <c r="N637" s="30"/>
      <c r="O637" s="31"/>
    </row>
    <row r="638" spans="1:15" x14ac:dyDescent="0.25">
      <c r="A638" s="2" t="s">
        <v>2056</v>
      </c>
      <c r="B638" s="4">
        <v>1169</v>
      </c>
      <c r="C638" s="4">
        <v>388</v>
      </c>
      <c r="D638" s="4">
        <v>3568</v>
      </c>
      <c r="E638" s="4">
        <v>1888</v>
      </c>
      <c r="F638" s="4">
        <v>1560</v>
      </c>
      <c r="G638" s="4">
        <v>120</v>
      </c>
      <c r="H638" s="3">
        <v>4.0180261251096941E-7</v>
      </c>
      <c r="I638" s="4">
        <v>1</v>
      </c>
      <c r="J638" s="34" t="s">
        <v>13</v>
      </c>
      <c r="K638" s="4">
        <v>1</v>
      </c>
      <c r="L638" s="4"/>
      <c r="M638" s="4"/>
      <c r="N638" s="30"/>
      <c r="O638" s="31"/>
    </row>
    <row r="639" spans="1:15" x14ac:dyDescent="0.25">
      <c r="A639" s="2" t="s">
        <v>1392</v>
      </c>
      <c r="B639" s="4">
        <v>32356</v>
      </c>
      <c r="C639" s="4">
        <v>43</v>
      </c>
      <c r="D639" s="4">
        <v>3504</v>
      </c>
      <c r="E639" s="4">
        <v>488</v>
      </c>
      <c r="F639" s="4">
        <v>352</v>
      </c>
      <c r="G639" s="4">
        <v>2664</v>
      </c>
      <c r="H639" s="3">
        <v>3.945953907618937E-7</v>
      </c>
      <c r="I639" s="4">
        <v>1</v>
      </c>
      <c r="J639" s="34" t="s">
        <v>4</v>
      </c>
      <c r="K639" s="4">
        <v>1</v>
      </c>
      <c r="L639" s="4"/>
      <c r="M639" s="4"/>
      <c r="N639" s="30"/>
      <c r="O639" s="31"/>
    </row>
    <row r="640" spans="1:15" x14ac:dyDescent="0.25">
      <c r="A640" s="2" t="s">
        <v>2057</v>
      </c>
      <c r="B640" s="4">
        <v>1169</v>
      </c>
      <c r="C640" s="4">
        <v>256</v>
      </c>
      <c r="D640" s="4">
        <v>3496</v>
      </c>
      <c r="E640" s="4">
        <v>2344</v>
      </c>
      <c r="F640" s="4">
        <v>1032</v>
      </c>
      <c r="G640" s="4">
        <v>120</v>
      </c>
      <c r="H640" s="3">
        <v>3.9369448804325924E-7</v>
      </c>
      <c r="I640" s="4">
        <v>1</v>
      </c>
      <c r="J640" s="34" t="s">
        <v>13</v>
      </c>
      <c r="K640" s="4">
        <v>1</v>
      </c>
      <c r="L640" s="4"/>
      <c r="M640" s="4"/>
      <c r="N640" s="30"/>
      <c r="O640" s="31"/>
    </row>
    <row r="641" spans="1:15" x14ac:dyDescent="0.25">
      <c r="A641" s="2" t="s">
        <v>2058</v>
      </c>
      <c r="B641" s="4">
        <v>60</v>
      </c>
      <c r="C641" s="4">
        <v>59</v>
      </c>
      <c r="D641" s="4">
        <v>3384</v>
      </c>
      <c r="E641" s="4">
        <v>56</v>
      </c>
      <c r="F641" s="4">
        <v>480</v>
      </c>
      <c r="G641" s="4">
        <v>2848</v>
      </c>
      <c r="H641" s="3">
        <v>3.810818499823768E-7</v>
      </c>
      <c r="I641" s="4">
        <v>1</v>
      </c>
      <c r="J641" s="34" t="s">
        <v>4</v>
      </c>
      <c r="K641" s="4">
        <v>1</v>
      </c>
      <c r="L641" s="4"/>
      <c r="M641" s="4"/>
      <c r="N641" s="30"/>
      <c r="O641" s="31"/>
    </row>
    <row r="642" spans="1:15" x14ac:dyDescent="0.25">
      <c r="A642" s="2" t="s">
        <v>2059</v>
      </c>
      <c r="B642" s="4">
        <v>60</v>
      </c>
      <c r="C642" s="4">
        <v>59</v>
      </c>
      <c r="D642" s="4">
        <v>3384</v>
      </c>
      <c r="E642" s="4">
        <v>56</v>
      </c>
      <c r="F642" s="4">
        <v>480</v>
      </c>
      <c r="G642" s="4">
        <v>2848</v>
      </c>
      <c r="H642" s="3">
        <v>3.810818499823768E-7</v>
      </c>
      <c r="I642" s="4">
        <v>1</v>
      </c>
      <c r="J642" s="34" t="s">
        <v>4</v>
      </c>
      <c r="K642" s="4">
        <v>1</v>
      </c>
      <c r="L642" s="4"/>
      <c r="M642" s="4"/>
      <c r="N642" s="30"/>
      <c r="O642" s="31"/>
    </row>
    <row r="643" spans="1:15" x14ac:dyDescent="0.25">
      <c r="A643" s="2" t="s">
        <v>2060</v>
      </c>
      <c r="B643" s="4">
        <v>60</v>
      </c>
      <c r="C643" s="4">
        <v>59</v>
      </c>
      <c r="D643" s="4">
        <v>3368</v>
      </c>
      <c r="E643" s="4">
        <v>56</v>
      </c>
      <c r="F643" s="4">
        <v>480</v>
      </c>
      <c r="G643" s="4">
        <v>2832</v>
      </c>
      <c r="H643" s="3">
        <v>3.7928004454510789E-7</v>
      </c>
      <c r="I643" s="4">
        <v>1</v>
      </c>
      <c r="J643" s="34" t="s">
        <v>4</v>
      </c>
      <c r="K643" s="4">
        <v>1</v>
      </c>
      <c r="L643" s="4"/>
      <c r="M643" s="4"/>
      <c r="N643" s="30"/>
      <c r="O643" s="31"/>
    </row>
    <row r="644" spans="1:15" x14ac:dyDescent="0.25">
      <c r="A644" s="2" t="s">
        <v>2061</v>
      </c>
      <c r="B644" s="4">
        <v>1881</v>
      </c>
      <c r="C644" s="4">
        <v>212</v>
      </c>
      <c r="D644" s="4">
        <v>3368</v>
      </c>
      <c r="E644" s="4">
        <v>2392</v>
      </c>
      <c r="F644" s="4">
        <v>856</v>
      </c>
      <c r="G644" s="4">
        <v>120</v>
      </c>
      <c r="H644" s="3">
        <v>3.7928004454510789E-7</v>
      </c>
      <c r="I644" s="4">
        <v>1</v>
      </c>
      <c r="J644" s="34" t="s">
        <v>13</v>
      </c>
      <c r="K644" s="4">
        <v>1</v>
      </c>
      <c r="L644" s="4"/>
      <c r="M644" s="4"/>
      <c r="N644" s="30"/>
      <c r="O644" s="31"/>
    </row>
    <row r="645" spans="1:15" x14ac:dyDescent="0.25">
      <c r="A645" s="2" t="s">
        <v>2062</v>
      </c>
      <c r="B645" s="4">
        <v>1169</v>
      </c>
      <c r="C645" s="4">
        <v>333</v>
      </c>
      <c r="D645" s="4">
        <v>3344</v>
      </c>
      <c r="E645" s="4">
        <v>1888</v>
      </c>
      <c r="F645" s="4">
        <v>1336</v>
      </c>
      <c r="G645" s="4">
        <v>120</v>
      </c>
      <c r="H645" s="3">
        <v>3.7657733638920452E-7</v>
      </c>
      <c r="I645" s="4">
        <v>1</v>
      </c>
      <c r="J645" s="34" t="s">
        <v>13</v>
      </c>
      <c r="K645" s="4">
        <v>1</v>
      </c>
      <c r="L645" s="4"/>
      <c r="M645" s="4"/>
      <c r="N645" s="30"/>
      <c r="O645" s="31"/>
    </row>
    <row r="646" spans="1:15" x14ac:dyDescent="0.25">
      <c r="A646" s="2" t="s">
        <v>2063</v>
      </c>
      <c r="B646" s="4">
        <v>60</v>
      </c>
      <c r="C646" s="4">
        <v>59</v>
      </c>
      <c r="D646" s="4">
        <v>3336</v>
      </c>
      <c r="E646" s="4">
        <v>56</v>
      </c>
      <c r="F646" s="4">
        <v>480</v>
      </c>
      <c r="G646" s="4">
        <v>2800</v>
      </c>
      <c r="H646" s="3">
        <v>3.7567643367057006E-7</v>
      </c>
      <c r="I646" s="4">
        <v>1</v>
      </c>
      <c r="J646" s="34" t="s">
        <v>4</v>
      </c>
      <c r="K646" s="4">
        <v>1</v>
      </c>
      <c r="L646" s="4"/>
      <c r="M646" s="4"/>
      <c r="N646" s="30"/>
      <c r="O646" s="31"/>
    </row>
    <row r="647" spans="1:15" x14ac:dyDescent="0.25">
      <c r="A647" s="2" t="s">
        <v>2064</v>
      </c>
      <c r="B647" s="4">
        <v>15394</v>
      </c>
      <c r="C647" s="4">
        <v>40</v>
      </c>
      <c r="D647" s="4">
        <v>3288</v>
      </c>
      <c r="E647" s="4">
        <v>1440</v>
      </c>
      <c r="F647" s="4">
        <v>336</v>
      </c>
      <c r="G647" s="4">
        <v>1512</v>
      </c>
      <c r="H647" s="3">
        <v>3.7027101735876327E-7</v>
      </c>
      <c r="I647" s="4">
        <v>1</v>
      </c>
      <c r="J647" s="34" t="s">
        <v>4</v>
      </c>
      <c r="K647" s="4">
        <v>1</v>
      </c>
      <c r="L647" s="4"/>
      <c r="M647" s="4"/>
      <c r="N647" s="30"/>
      <c r="O647" s="31"/>
    </row>
    <row r="648" spans="1:15" x14ac:dyDescent="0.25">
      <c r="A648" s="2" t="s">
        <v>2065</v>
      </c>
      <c r="B648" s="4">
        <v>247</v>
      </c>
      <c r="C648" s="4">
        <v>40</v>
      </c>
      <c r="D648" s="4">
        <v>3232</v>
      </c>
      <c r="E648" s="4">
        <v>200</v>
      </c>
      <c r="F648" s="4">
        <v>336</v>
      </c>
      <c r="G648" s="4">
        <v>2696</v>
      </c>
      <c r="H648" s="3">
        <v>3.6396469832832207E-7</v>
      </c>
      <c r="I648" s="4">
        <v>1</v>
      </c>
      <c r="J648" s="34" t="s">
        <v>4</v>
      </c>
      <c r="K648" s="4">
        <v>1</v>
      </c>
      <c r="L648" s="4"/>
      <c r="M648" s="4"/>
      <c r="N648" s="30"/>
      <c r="O648" s="31"/>
    </row>
    <row r="649" spans="1:15" x14ac:dyDescent="0.25">
      <c r="A649" s="2" t="s">
        <v>2066</v>
      </c>
      <c r="B649" s="4">
        <v>75508</v>
      </c>
      <c r="C649" s="4">
        <v>2</v>
      </c>
      <c r="D649" s="4">
        <v>3016</v>
      </c>
      <c r="E649" s="4">
        <v>1624</v>
      </c>
      <c r="F649" s="4">
        <v>32</v>
      </c>
      <c r="G649" s="4">
        <v>1360</v>
      </c>
      <c r="H649" s="3">
        <v>3.3964032492519164E-7</v>
      </c>
      <c r="I649" s="4">
        <v>1</v>
      </c>
      <c r="J649" s="34" t="s">
        <v>4</v>
      </c>
      <c r="K649" s="4">
        <v>1</v>
      </c>
      <c r="L649" s="4"/>
      <c r="M649" s="4"/>
      <c r="N649" s="30"/>
      <c r="O649" s="31"/>
    </row>
    <row r="650" spans="1:15" x14ac:dyDescent="0.25">
      <c r="A650" s="2" t="s">
        <v>2067</v>
      </c>
      <c r="B650" s="4">
        <v>2922</v>
      </c>
      <c r="C650" s="4">
        <v>12</v>
      </c>
      <c r="D650" s="4">
        <v>2976</v>
      </c>
      <c r="E650" s="4">
        <v>1464</v>
      </c>
      <c r="F650" s="4">
        <v>112</v>
      </c>
      <c r="G650" s="4">
        <v>1400</v>
      </c>
      <c r="H650" s="3">
        <v>3.3513581133201931E-7</v>
      </c>
      <c r="I650" s="4">
        <v>1</v>
      </c>
      <c r="J650" s="34" t="s">
        <v>4</v>
      </c>
      <c r="K650" s="4">
        <v>1</v>
      </c>
      <c r="L650" s="4"/>
      <c r="M650" s="4"/>
      <c r="N650" s="30"/>
      <c r="O650" s="31"/>
    </row>
    <row r="651" spans="1:15" x14ac:dyDescent="0.25">
      <c r="A651" s="2" t="s">
        <v>2068</v>
      </c>
      <c r="B651" s="4">
        <v>171766</v>
      </c>
      <c r="C651" s="4">
        <v>47</v>
      </c>
      <c r="D651" s="4">
        <v>2616</v>
      </c>
      <c r="E651" s="4">
        <v>696</v>
      </c>
      <c r="F651" s="4">
        <v>384</v>
      </c>
      <c r="G651" s="4">
        <v>1536</v>
      </c>
      <c r="H651" s="3">
        <v>2.945951889934686E-7</v>
      </c>
      <c r="I651" s="4">
        <v>1</v>
      </c>
      <c r="J651" s="34" t="s">
        <v>4</v>
      </c>
      <c r="K651" s="4">
        <v>1</v>
      </c>
      <c r="L651" s="4"/>
      <c r="M651" s="4"/>
      <c r="N651" s="30"/>
      <c r="O651" s="31"/>
    </row>
    <row r="652" spans="1:15" x14ac:dyDescent="0.25">
      <c r="A652" s="2" t="s">
        <v>2069</v>
      </c>
      <c r="B652" s="4">
        <v>36118</v>
      </c>
      <c r="C652" s="4">
        <v>43</v>
      </c>
      <c r="D652" s="4">
        <v>2580</v>
      </c>
      <c r="E652" s="4">
        <v>704</v>
      </c>
      <c r="F652" s="4">
        <v>352</v>
      </c>
      <c r="G652" s="4">
        <v>1524</v>
      </c>
      <c r="H652" s="3">
        <v>2.9054112675961355E-7</v>
      </c>
      <c r="I652" s="4">
        <v>1</v>
      </c>
      <c r="J652" s="34" t="s">
        <v>4</v>
      </c>
      <c r="K652" s="4">
        <v>1</v>
      </c>
      <c r="L652" s="4"/>
      <c r="M652" s="4"/>
      <c r="N652" s="30"/>
      <c r="O652" s="31"/>
    </row>
    <row r="653" spans="1:15" x14ac:dyDescent="0.25">
      <c r="A653" s="2" t="s">
        <v>1362</v>
      </c>
      <c r="B653" s="4">
        <v>2922</v>
      </c>
      <c r="C653" s="4">
        <v>7</v>
      </c>
      <c r="D653" s="4">
        <v>2528</v>
      </c>
      <c r="E653" s="4">
        <v>1120</v>
      </c>
      <c r="F653" s="4">
        <v>64</v>
      </c>
      <c r="G653" s="4">
        <v>1344</v>
      </c>
      <c r="H653" s="3">
        <v>2.8468525908848953E-7</v>
      </c>
      <c r="I653" s="4">
        <v>1</v>
      </c>
      <c r="J653" s="34" t="s">
        <v>4</v>
      </c>
      <c r="K653" s="4">
        <v>1</v>
      </c>
      <c r="L653" s="4"/>
      <c r="M653" s="4"/>
      <c r="N653" s="30"/>
      <c r="O653" s="31"/>
    </row>
    <row r="654" spans="1:15" x14ac:dyDescent="0.25">
      <c r="A654" s="2" t="s">
        <v>2070</v>
      </c>
      <c r="B654" s="4">
        <v>240</v>
      </c>
      <c r="C654" s="4">
        <v>60</v>
      </c>
      <c r="D654" s="4">
        <v>2288</v>
      </c>
      <c r="E654" s="4">
        <v>200</v>
      </c>
      <c r="F654" s="4">
        <v>496</v>
      </c>
      <c r="G654" s="4">
        <v>1592</v>
      </c>
      <c r="H654" s="3">
        <v>2.5765817752945573E-7</v>
      </c>
      <c r="I654" s="4">
        <v>1</v>
      </c>
      <c r="J654" s="34" t="s">
        <v>4</v>
      </c>
      <c r="K654" s="4">
        <v>1</v>
      </c>
      <c r="L654" s="4"/>
      <c r="M654" s="4"/>
      <c r="N654" s="30"/>
      <c r="O654" s="31"/>
    </row>
    <row r="655" spans="1:15" x14ac:dyDescent="0.25">
      <c r="A655" s="2" t="s">
        <v>2071</v>
      </c>
      <c r="B655" s="4">
        <v>400</v>
      </c>
      <c r="C655" s="4">
        <v>400</v>
      </c>
      <c r="D655" s="4">
        <v>2264</v>
      </c>
      <c r="E655" s="4">
        <v>536</v>
      </c>
      <c r="F655" s="4">
        <v>1608</v>
      </c>
      <c r="G655" s="4">
        <v>120</v>
      </c>
      <c r="H655" s="3">
        <v>2.5495546937355236E-7</v>
      </c>
      <c r="I655" s="4">
        <v>1</v>
      </c>
      <c r="J655" s="34" t="s">
        <v>13</v>
      </c>
      <c r="K655" s="4">
        <v>1</v>
      </c>
      <c r="L655" s="4"/>
      <c r="M655" s="4"/>
      <c r="N655" s="30"/>
      <c r="O655" s="31"/>
    </row>
    <row r="656" spans="1:15" x14ac:dyDescent="0.25">
      <c r="A656" s="2" t="s">
        <v>2072</v>
      </c>
      <c r="B656" s="4">
        <v>1169</v>
      </c>
      <c r="C656" s="4">
        <v>137</v>
      </c>
      <c r="D656" s="4">
        <v>2184</v>
      </c>
      <c r="E656" s="4">
        <v>1512</v>
      </c>
      <c r="F656" s="4">
        <v>552</v>
      </c>
      <c r="G656" s="4">
        <v>120</v>
      </c>
      <c r="H656" s="3">
        <v>2.4594644218720774E-7</v>
      </c>
      <c r="I656" s="4">
        <v>1</v>
      </c>
      <c r="J656" s="34" t="s">
        <v>13</v>
      </c>
      <c r="K656" s="4">
        <v>1</v>
      </c>
      <c r="L656" s="4"/>
      <c r="M656" s="4"/>
      <c r="N656" s="30"/>
      <c r="O656" s="31"/>
    </row>
    <row r="657" spans="1:15" x14ac:dyDescent="0.25">
      <c r="A657" s="2" t="s">
        <v>1375</v>
      </c>
      <c r="B657" s="4">
        <v>292</v>
      </c>
      <c r="C657" s="4">
        <v>215</v>
      </c>
      <c r="D657" s="4">
        <v>2160</v>
      </c>
      <c r="E657" s="4">
        <v>1176</v>
      </c>
      <c r="F657" s="4">
        <v>864</v>
      </c>
      <c r="G657" s="4">
        <v>120</v>
      </c>
      <c r="H657" s="3">
        <v>2.4324373403130437E-7</v>
      </c>
      <c r="I657" s="4">
        <v>1</v>
      </c>
      <c r="J657" s="34" t="s">
        <v>13</v>
      </c>
      <c r="K657" s="4">
        <v>1</v>
      </c>
      <c r="L657" s="4"/>
      <c r="M657" s="4"/>
      <c r="N657" s="30"/>
      <c r="O657" s="31"/>
    </row>
    <row r="658" spans="1:15" x14ac:dyDescent="0.25">
      <c r="A658" s="2" t="s">
        <v>2073</v>
      </c>
      <c r="B658" s="4">
        <v>60</v>
      </c>
      <c r="C658" s="4">
        <v>60</v>
      </c>
      <c r="D658" s="4">
        <v>2144</v>
      </c>
      <c r="E658" s="4">
        <v>56</v>
      </c>
      <c r="F658" s="4">
        <v>496</v>
      </c>
      <c r="G658" s="4">
        <v>1592</v>
      </c>
      <c r="H658" s="3">
        <v>2.4144192859403541E-7</v>
      </c>
      <c r="I658" s="4">
        <v>1</v>
      </c>
      <c r="J658" s="34" t="s">
        <v>4</v>
      </c>
      <c r="K658" s="4">
        <v>1</v>
      </c>
      <c r="L658" s="4"/>
      <c r="M658" s="4"/>
      <c r="N658" s="30"/>
      <c r="O658" s="31"/>
    </row>
    <row r="659" spans="1:15" x14ac:dyDescent="0.25">
      <c r="A659" s="2" t="s">
        <v>1365</v>
      </c>
      <c r="B659" s="4">
        <v>2922</v>
      </c>
      <c r="C659" s="4">
        <v>32</v>
      </c>
      <c r="D659" s="4">
        <v>2112</v>
      </c>
      <c r="E659" s="4">
        <v>8</v>
      </c>
      <c r="F659" s="4">
        <v>272</v>
      </c>
      <c r="G659" s="4">
        <v>1832</v>
      </c>
      <c r="H659" s="3">
        <v>2.3783831771949758E-7</v>
      </c>
      <c r="I659" s="4">
        <v>1</v>
      </c>
      <c r="J659" s="34" t="s">
        <v>4</v>
      </c>
      <c r="K659" s="4">
        <v>1</v>
      </c>
      <c r="L659" s="4"/>
      <c r="M659" s="4"/>
      <c r="N659" s="30"/>
      <c r="O659" s="31"/>
    </row>
    <row r="660" spans="1:15" x14ac:dyDescent="0.25">
      <c r="A660" s="2" t="s">
        <v>2074</v>
      </c>
      <c r="B660" s="4">
        <v>15394</v>
      </c>
      <c r="C660" s="4">
        <v>2</v>
      </c>
      <c r="D660" s="4">
        <v>2080</v>
      </c>
      <c r="E660" s="4">
        <v>688</v>
      </c>
      <c r="F660" s="4">
        <v>32</v>
      </c>
      <c r="G660" s="4">
        <v>1360</v>
      </c>
      <c r="H660" s="3">
        <v>2.3423470684495975E-7</v>
      </c>
      <c r="I660" s="4">
        <v>1</v>
      </c>
      <c r="J660" s="34" t="s">
        <v>4</v>
      </c>
      <c r="K660" s="4">
        <v>1</v>
      </c>
      <c r="L660" s="4"/>
      <c r="M660" s="4"/>
      <c r="N660" s="30"/>
      <c r="O660" s="31"/>
    </row>
    <row r="661" spans="1:15" x14ac:dyDescent="0.25">
      <c r="A661" s="2" t="s">
        <v>2075</v>
      </c>
      <c r="B661" s="4">
        <v>373</v>
      </c>
      <c r="C661" s="4">
        <v>373</v>
      </c>
      <c r="D661" s="4">
        <v>2048</v>
      </c>
      <c r="E661" s="4">
        <v>432</v>
      </c>
      <c r="F661" s="4">
        <v>1496</v>
      </c>
      <c r="G661" s="4">
        <v>120</v>
      </c>
      <c r="H661" s="3">
        <v>2.306310959704219E-7</v>
      </c>
      <c r="I661" s="4">
        <v>1</v>
      </c>
      <c r="J661" s="34" t="s">
        <v>13</v>
      </c>
      <c r="K661" s="4">
        <v>1</v>
      </c>
      <c r="L661" s="4"/>
      <c r="M661" s="4"/>
      <c r="N661" s="30"/>
      <c r="O661" s="31"/>
    </row>
    <row r="662" spans="1:15" x14ac:dyDescent="0.25">
      <c r="A662" s="2" t="s">
        <v>2076</v>
      </c>
      <c r="B662" s="4">
        <v>15394</v>
      </c>
      <c r="C662" s="4">
        <v>2</v>
      </c>
      <c r="D662" s="4">
        <v>2040</v>
      </c>
      <c r="E662" s="4">
        <v>648</v>
      </c>
      <c r="F662" s="4">
        <v>32</v>
      </c>
      <c r="G662" s="4">
        <v>1360</v>
      </c>
      <c r="H662" s="3">
        <v>2.2973019325178744E-7</v>
      </c>
      <c r="I662" s="4">
        <v>1</v>
      </c>
      <c r="J662" s="34" t="s">
        <v>4</v>
      </c>
      <c r="K662" s="4">
        <v>1</v>
      </c>
      <c r="L662" s="4"/>
      <c r="M662" s="4"/>
      <c r="N662" s="30"/>
      <c r="O662" s="31"/>
    </row>
    <row r="663" spans="1:15" x14ac:dyDescent="0.25">
      <c r="A663" s="2" t="s">
        <v>1372</v>
      </c>
      <c r="B663" s="4">
        <v>292</v>
      </c>
      <c r="C663" s="4">
        <v>182</v>
      </c>
      <c r="D663" s="4">
        <v>2032</v>
      </c>
      <c r="E663" s="4">
        <v>1176</v>
      </c>
      <c r="F663" s="4">
        <v>736</v>
      </c>
      <c r="G663" s="4">
        <v>120</v>
      </c>
      <c r="H663" s="3">
        <v>2.2882929053315299E-7</v>
      </c>
      <c r="I663" s="4">
        <v>1</v>
      </c>
      <c r="J663" s="34" t="s">
        <v>13</v>
      </c>
      <c r="K663" s="4">
        <v>1</v>
      </c>
      <c r="L663" s="4"/>
      <c r="M663" s="4"/>
      <c r="N663" s="30"/>
      <c r="O663" s="31"/>
    </row>
    <row r="664" spans="1:15" x14ac:dyDescent="0.25">
      <c r="A664" s="2" t="s">
        <v>2077</v>
      </c>
      <c r="B664" s="4">
        <v>29067</v>
      </c>
      <c r="C664" s="4">
        <v>28</v>
      </c>
      <c r="D664" s="4">
        <v>1920</v>
      </c>
      <c r="E664" s="4">
        <v>216</v>
      </c>
      <c r="F664" s="4">
        <v>240</v>
      </c>
      <c r="G664" s="4">
        <v>1464</v>
      </c>
      <c r="H664" s="3">
        <v>2.1621665247227054E-7</v>
      </c>
      <c r="I664" s="4">
        <v>1</v>
      </c>
      <c r="J664" s="34" t="s">
        <v>4</v>
      </c>
      <c r="K664" s="4">
        <v>1</v>
      </c>
      <c r="L664" s="4"/>
      <c r="M664" s="4"/>
      <c r="N664" s="30"/>
      <c r="O664" s="31"/>
    </row>
    <row r="665" spans="1:15" x14ac:dyDescent="0.25">
      <c r="A665" s="2" t="s">
        <v>2078</v>
      </c>
      <c r="B665" s="4">
        <v>32120</v>
      </c>
      <c r="C665" s="4">
        <v>4</v>
      </c>
      <c r="D665" s="4">
        <v>1912</v>
      </c>
      <c r="E665" s="4">
        <v>496</v>
      </c>
      <c r="F665" s="4">
        <v>48</v>
      </c>
      <c r="G665" s="4">
        <v>1368</v>
      </c>
      <c r="H665" s="3">
        <v>2.1531574975363609E-7</v>
      </c>
      <c r="I665" s="4">
        <v>1</v>
      </c>
      <c r="J665" s="34" t="s">
        <v>4</v>
      </c>
      <c r="K665" s="4">
        <v>1</v>
      </c>
      <c r="L665" s="4"/>
      <c r="M665" s="4"/>
      <c r="N665" s="30"/>
      <c r="O665" s="31"/>
    </row>
    <row r="666" spans="1:15" x14ac:dyDescent="0.25">
      <c r="A666" s="2" t="s">
        <v>2079</v>
      </c>
      <c r="B666" s="4">
        <v>247</v>
      </c>
      <c r="C666" s="4">
        <v>25</v>
      </c>
      <c r="D666" s="4">
        <v>1912</v>
      </c>
      <c r="E666" s="4">
        <v>168</v>
      </c>
      <c r="F666" s="4">
        <v>208</v>
      </c>
      <c r="G666" s="4">
        <v>1536</v>
      </c>
      <c r="H666" s="3">
        <v>2.1531574975363609E-7</v>
      </c>
      <c r="I666" s="4">
        <v>1</v>
      </c>
      <c r="J666" s="34" t="s">
        <v>4</v>
      </c>
      <c r="K666" s="4">
        <v>1</v>
      </c>
      <c r="L666" s="4"/>
      <c r="M666" s="4"/>
      <c r="N666" s="30"/>
      <c r="O666" s="31"/>
    </row>
    <row r="667" spans="1:15" x14ac:dyDescent="0.25">
      <c r="A667" s="2" t="s">
        <v>2080</v>
      </c>
      <c r="B667" s="4">
        <v>247</v>
      </c>
      <c r="C667" s="4">
        <v>25</v>
      </c>
      <c r="D667" s="4">
        <v>1864</v>
      </c>
      <c r="E667" s="4">
        <v>168</v>
      </c>
      <c r="F667" s="4">
        <v>208</v>
      </c>
      <c r="G667" s="4">
        <v>1488</v>
      </c>
      <c r="H667" s="3">
        <v>2.0991033344182932E-7</v>
      </c>
      <c r="I667" s="4">
        <v>1</v>
      </c>
      <c r="J667" s="34" t="s">
        <v>4</v>
      </c>
      <c r="K667" s="4">
        <v>1</v>
      </c>
      <c r="L667" s="4"/>
      <c r="M667" s="4"/>
      <c r="N667" s="30"/>
      <c r="O667" s="31"/>
    </row>
    <row r="668" spans="1:15" x14ac:dyDescent="0.25">
      <c r="A668" s="2" t="s">
        <v>2081</v>
      </c>
      <c r="B668" s="4">
        <v>259928</v>
      </c>
      <c r="C668" s="4">
        <v>2</v>
      </c>
      <c r="D668" s="4">
        <v>1760</v>
      </c>
      <c r="E668" s="4">
        <v>368</v>
      </c>
      <c r="F668" s="4">
        <v>32</v>
      </c>
      <c r="G668" s="4">
        <v>1360</v>
      </c>
      <c r="H668" s="3">
        <v>1.9819859809958133E-7</v>
      </c>
      <c r="I668" s="4">
        <v>1</v>
      </c>
      <c r="J668" s="34" t="s">
        <v>4</v>
      </c>
      <c r="K668" s="4">
        <v>1</v>
      </c>
      <c r="L668" s="4"/>
      <c r="M668" s="4"/>
      <c r="N668" s="30"/>
      <c r="O668" s="31"/>
    </row>
    <row r="669" spans="1:15" x14ac:dyDescent="0.25">
      <c r="A669" s="2" t="s">
        <v>2082</v>
      </c>
      <c r="B669" s="4">
        <v>830</v>
      </c>
      <c r="C669" s="4">
        <v>8</v>
      </c>
      <c r="D669" s="4">
        <v>1752</v>
      </c>
      <c r="E669" s="4">
        <v>320</v>
      </c>
      <c r="F669" s="4">
        <v>80</v>
      </c>
      <c r="G669" s="4">
        <v>1352</v>
      </c>
      <c r="H669" s="3">
        <v>1.9729769538094685E-7</v>
      </c>
      <c r="I669" s="4">
        <v>1</v>
      </c>
      <c r="J669" s="34" t="s">
        <v>4</v>
      </c>
      <c r="K669" s="4">
        <v>1</v>
      </c>
      <c r="L669" s="4"/>
      <c r="M669" s="4"/>
      <c r="N669" s="30"/>
      <c r="O669" s="31"/>
    </row>
    <row r="670" spans="1:15" x14ac:dyDescent="0.25">
      <c r="A670" s="2" t="s">
        <v>2083</v>
      </c>
      <c r="B670" s="4">
        <v>29</v>
      </c>
      <c r="C670" s="4">
        <v>29</v>
      </c>
      <c r="D670" s="4">
        <v>1732</v>
      </c>
      <c r="E670" s="4">
        <v>24</v>
      </c>
      <c r="F670" s="4">
        <v>240</v>
      </c>
      <c r="G670" s="4">
        <v>1468</v>
      </c>
      <c r="H670" s="3">
        <v>1.9504543858436071E-7</v>
      </c>
      <c r="I670" s="4">
        <v>1</v>
      </c>
      <c r="J670" s="34" t="s">
        <v>4</v>
      </c>
      <c r="K670" s="4">
        <v>1</v>
      </c>
      <c r="L670" s="4"/>
      <c r="M670" s="4"/>
      <c r="N670" s="30"/>
      <c r="O670" s="31"/>
    </row>
    <row r="671" spans="1:15" x14ac:dyDescent="0.25">
      <c r="A671" s="2" t="s">
        <v>2084</v>
      </c>
      <c r="B671" s="4">
        <v>160457</v>
      </c>
      <c r="C671" s="4">
        <v>22</v>
      </c>
      <c r="D671" s="4">
        <v>1712</v>
      </c>
      <c r="E671" s="4">
        <v>64</v>
      </c>
      <c r="F671" s="4">
        <v>192</v>
      </c>
      <c r="G671" s="4">
        <v>1456</v>
      </c>
      <c r="H671" s="3">
        <v>1.9279318178777457E-7</v>
      </c>
      <c r="I671" s="4">
        <v>1</v>
      </c>
      <c r="J671" s="34" t="s">
        <v>4</v>
      </c>
      <c r="K671" s="4">
        <v>1</v>
      </c>
      <c r="L671" s="4"/>
      <c r="M671" s="4"/>
      <c r="N671" s="30"/>
      <c r="O671" s="31"/>
    </row>
    <row r="672" spans="1:15" x14ac:dyDescent="0.25">
      <c r="A672" s="2" t="s">
        <v>1374</v>
      </c>
      <c r="B672" s="4">
        <v>292</v>
      </c>
      <c r="C672" s="4">
        <v>181</v>
      </c>
      <c r="D672" s="4">
        <v>1704</v>
      </c>
      <c r="E672" s="4">
        <v>856</v>
      </c>
      <c r="F672" s="4">
        <v>728</v>
      </c>
      <c r="G672" s="4">
        <v>120</v>
      </c>
      <c r="H672" s="3">
        <v>1.9189227906914011E-7</v>
      </c>
      <c r="I672" s="4">
        <v>1</v>
      </c>
      <c r="J672" s="34" t="s">
        <v>13</v>
      </c>
      <c r="K672" s="4">
        <v>1</v>
      </c>
      <c r="L672" s="4"/>
      <c r="M672" s="4"/>
      <c r="N672" s="30"/>
      <c r="O672" s="31"/>
    </row>
    <row r="673" spans="1:15" x14ac:dyDescent="0.25">
      <c r="A673" s="2" t="s">
        <v>2085</v>
      </c>
      <c r="B673" s="4">
        <v>32120</v>
      </c>
      <c r="C673" s="4">
        <v>2</v>
      </c>
      <c r="D673" s="4">
        <v>1672</v>
      </c>
      <c r="E673" s="4">
        <v>280</v>
      </c>
      <c r="F673" s="4">
        <v>32</v>
      </c>
      <c r="G673" s="4">
        <v>1360</v>
      </c>
      <c r="H673" s="3">
        <v>1.8828866819460226E-7</v>
      </c>
      <c r="I673" s="4">
        <v>1</v>
      </c>
      <c r="J673" s="34" t="s">
        <v>4</v>
      </c>
      <c r="K673" s="4">
        <v>1</v>
      </c>
      <c r="L673" s="4"/>
      <c r="M673" s="4"/>
      <c r="N673" s="30"/>
      <c r="O673" s="31"/>
    </row>
    <row r="674" spans="1:15" x14ac:dyDescent="0.25">
      <c r="A674" s="2" t="s">
        <v>2086</v>
      </c>
      <c r="B674" s="4">
        <v>160457</v>
      </c>
      <c r="C674" s="4">
        <v>19</v>
      </c>
      <c r="D674" s="4">
        <v>1656</v>
      </c>
      <c r="E674" s="4">
        <v>64</v>
      </c>
      <c r="F674" s="4">
        <v>160</v>
      </c>
      <c r="G674" s="4">
        <v>1432</v>
      </c>
      <c r="H674" s="3">
        <v>1.8648686275733335E-7</v>
      </c>
      <c r="I674" s="4">
        <v>1</v>
      </c>
      <c r="J674" s="34" t="s">
        <v>4</v>
      </c>
      <c r="K674" s="4">
        <v>1</v>
      </c>
      <c r="L674" s="4"/>
      <c r="M674" s="4"/>
      <c r="N674" s="30"/>
      <c r="O674" s="31"/>
    </row>
    <row r="675" spans="1:15" x14ac:dyDescent="0.25">
      <c r="A675" s="2" t="s">
        <v>2087</v>
      </c>
      <c r="B675" s="4">
        <v>18</v>
      </c>
      <c r="C675" s="4">
        <v>18</v>
      </c>
      <c r="D675" s="4">
        <v>1608</v>
      </c>
      <c r="E675" s="4">
        <v>16</v>
      </c>
      <c r="F675" s="4">
        <v>160</v>
      </c>
      <c r="G675" s="4">
        <v>1432</v>
      </c>
      <c r="H675" s="3">
        <v>1.8108144644552658E-7</v>
      </c>
      <c r="I675" s="4">
        <v>1</v>
      </c>
      <c r="J675" s="34" t="s">
        <v>4</v>
      </c>
      <c r="K675" s="4">
        <v>1</v>
      </c>
      <c r="L675" s="4"/>
      <c r="M675" s="4"/>
      <c r="N675" s="30"/>
      <c r="O675" s="31"/>
    </row>
    <row r="676" spans="1:15" x14ac:dyDescent="0.25">
      <c r="A676" s="2" t="s">
        <v>2088</v>
      </c>
      <c r="B676" s="4">
        <v>1248</v>
      </c>
      <c r="C676" s="4">
        <v>7</v>
      </c>
      <c r="D676" s="4">
        <v>1592</v>
      </c>
      <c r="E676" s="4">
        <v>184</v>
      </c>
      <c r="F676" s="4">
        <v>64</v>
      </c>
      <c r="G676" s="4">
        <v>1344</v>
      </c>
      <c r="H676" s="3">
        <v>1.7927964100825764E-7</v>
      </c>
      <c r="I676" s="4">
        <v>1</v>
      </c>
      <c r="J676" s="34" t="s">
        <v>4</v>
      </c>
      <c r="K676" s="4">
        <v>1</v>
      </c>
      <c r="L676" s="4"/>
      <c r="M676" s="4"/>
      <c r="N676" s="30"/>
      <c r="O676" s="31"/>
    </row>
    <row r="677" spans="1:15" x14ac:dyDescent="0.25">
      <c r="A677" s="2" t="s">
        <v>2089</v>
      </c>
      <c r="B677" s="4">
        <v>1169</v>
      </c>
      <c r="C677" s="4">
        <v>4</v>
      </c>
      <c r="D677" s="4">
        <v>1560</v>
      </c>
      <c r="E677" s="4">
        <v>144</v>
      </c>
      <c r="F677" s="4">
        <v>48</v>
      </c>
      <c r="G677" s="4">
        <v>1368</v>
      </c>
      <c r="H677" s="3">
        <v>1.7567603013371981E-7</v>
      </c>
      <c r="I677" s="4">
        <v>1</v>
      </c>
      <c r="J677" s="34" t="s">
        <v>4</v>
      </c>
      <c r="K677" s="4">
        <v>1</v>
      </c>
      <c r="L677" s="4"/>
      <c r="M677" s="4"/>
      <c r="N677" s="30"/>
      <c r="O677" s="31"/>
    </row>
    <row r="678" spans="1:15" x14ac:dyDescent="0.25">
      <c r="A678" s="2" t="s">
        <v>2090</v>
      </c>
      <c r="B678" s="4">
        <v>153621</v>
      </c>
      <c r="C678" s="4">
        <v>4</v>
      </c>
      <c r="D678" s="4">
        <v>1560</v>
      </c>
      <c r="E678" s="4">
        <v>144</v>
      </c>
      <c r="F678" s="4">
        <v>48</v>
      </c>
      <c r="G678" s="4">
        <v>1368</v>
      </c>
      <c r="H678" s="3">
        <v>1.7567603013371981E-7</v>
      </c>
      <c r="I678" s="4">
        <v>1</v>
      </c>
      <c r="J678" s="34" t="s">
        <v>4</v>
      </c>
      <c r="K678" s="4">
        <v>1</v>
      </c>
      <c r="L678" s="4"/>
      <c r="M678" s="4"/>
      <c r="N678" s="30"/>
      <c r="O678" s="31"/>
    </row>
    <row r="679" spans="1:15" x14ac:dyDescent="0.25">
      <c r="A679" s="2" t="s">
        <v>2091</v>
      </c>
      <c r="B679" s="4">
        <v>153621</v>
      </c>
      <c r="C679" s="4">
        <v>4</v>
      </c>
      <c r="D679" s="4">
        <v>1552</v>
      </c>
      <c r="E679" s="4">
        <v>136</v>
      </c>
      <c r="F679" s="4">
        <v>48</v>
      </c>
      <c r="G679" s="4">
        <v>1368</v>
      </c>
      <c r="H679" s="3">
        <v>1.7477512741508536E-7</v>
      </c>
      <c r="I679" s="4">
        <v>1</v>
      </c>
      <c r="J679" s="34" t="s">
        <v>4</v>
      </c>
      <c r="K679" s="4">
        <v>1</v>
      </c>
      <c r="L679" s="4"/>
      <c r="M679" s="4"/>
      <c r="N679" s="30"/>
      <c r="O679" s="31"/>
    </row>
    <row r="680" spans="1:15" x14ac:dyDescent="0.25">
      <c r="A680" s="2" t="s">
        <v>1371</v>
      </c>
      <c r="B680" s="4">
        <v>292</v>
      </c>
      <c r="C680" s="4">
        <v>155</v>
      </c>
      <c r="D680" s="4">
        <v>1528</v>
      </c>
      <c r="E680" s="4">
        <v>784</v>
      </c>
      <c r="F680" s="4">
        <v>624</v>
      </c>
      <c r="G680" s="4">
        <v>120</v>
      </c>
      <c r="H680" s="3">
        <v>1.7207241925918196E-7</v>
      </c>
      <c r="I680" s="4">
        <v>1</v>
      </c>
      <c r="J680" s="34" t="s">
        <v>13</v>
      </c>
      <c r="K680" s="4">
        <v>1</v>
      </c>
      <c r="L680" s="4"/>
      <c r="M680" s="4"/>
      <c r="N680" s="30"/>
      <c r="O680" s="31"/>
    </row>
    <row r="681" spans="1:15" x14ac:dyDescent="0.25">
      <c r="A681" s="2" t="s">
        <v>2092</v>
      </c>
      <c r="B681" s="4">
        <v>54266</v>
      </c>
      <c r="C681" s="4">
        <v>4</v>
      </c>
      <c r="D681" s="4">
        <v>1520</v>
      </c>
      <c r="E681" s="4">
        <v>104</v>
      </c>
      <c r="F681" s="4">
        <v>48</v>
      </c>
      <c r="G681" s="4">
        <v>1368</v>
      </c>
      <c r="H681" s="3">
        <v>1.7117151654054751E-7</v>
      </c>
      <c r="I681" s="4">
        <v>1</v>
      </c>
      <c r="J681" s="34" t="s">
        <v>4</v>
      </c>
      <c r="K681" s="4">
        <v>1</v>
      </c>
      <c r="L681" s="4"/>
      <c r="M681" s="4"/>
      <c r="N681" s="30"/>
      <c r="O681" s="31"/>
    </row>
    <row r="682" spans="1:15" x14ac:dyDescent="0.25">
      <c r="A682" s="2" t="s">
        <v>2093</v>
      </c>
      <c r="B682" s="4">
        <v>253</v>
      </c>
      <c r="C682" s="4">
        <v>12</v>
      </c>
      <c r="D682" s="4">
        <v>1520</v>
      </c>
      <c r="E682" s="4">
        <v>8</v>
      </c>
      <c r="F682" s="4">
        <v>112</v>
      </c>
      <c r="G682" s="4">
        <v>1400</v>
      </c>
      <c r="H682" s="3">
        <v>1.7117151654054751E-7</v>
      </c>
      <c r="I682" s="4">
        <v>1</v>
      </c>
      <c r="J682" s="34" t="s">
        <v>4</v>
      </c>
      <c r="K682" s="4">
        <v>1</v>
      </c>
      <c r="L682" s="4"/>
      <c r="M682" s="4"/>
      <c r="N682" s="30"/>
      <c r="O682" s="31"/>
    </row>
    <row r="683" spans="1:15" x14ac:dyDescent="0.25">
      <c r="A683" s="2" t="s">
        <v>2094</v>
      </c>
      <c r="B683" s="4">
        <v>58897</v>
      </c>
      <c r="C683" s="4">
        <v>4</v>
      </c>
      <c r="D683" s="4">
        <v>1520</v>
      </c>
      <c r="E683" s="4">
        <v>104</v>
      </c>
      <c r="F683" s="4">
        <v>48</v>
      </c>
      <c r="G683" s="4">
        <v>1368</v>
      </c>
      <c r="H683" s="3">
        <v>1.7117151654054751E-7</v>
      </c>
      <c r="I683" s="4">
        <v>1</v>
      </c>
      <c r="J683" s="34" t="s">
        <v>4</v>
      </c>
      <c r="K683" s="4">
        <v>1</v>
      </c>
      <c r="L683" s="4"/>
      <c r="M683" s="4"/>
      <c r="N683" s="30"/>
      <c r="O683" s="31"/>
    </row>
    <row r="684" spans="1:15" x14ac:dyDescent="0.25">
      <c r="A684" s="2" t="s">
        <v>2095</v>
      </c>
      <c r="B684" s="4">
        <v>253</v>
      </c>
      <c r="C684" s="4">
        <v>11</v>
      </c>
      <c r="D684" s="4">
        <v>1500</v>
      </c>
      <c r="E684" s="4">
        <v>8</v>
      </c>
      <c r="F684" s="4">
        <v>96</v>
      </c>
      <c r="G684" s="4">
        <v>1396</v>
      </c>
      <c r="H684" s="3">
        <v>1.6891925974396136E-7</v>
      </c>
      <c r="I684" s="4">
        <v>1</v>
      </c>
      <c r="J684" s="34" t="s">
        <v>4</v>
      </c>
      <c r="K684" s="4">
        <v>1</v>
      </c>
      <c r="L684" s="4"/>
      <c r="M684" s="4"/>
      <c r="N684" s="30"/>
      <c r="O684" s="31"/>
    </row>
    <row r="685" spans="1:15" x14ac:dyDescent="0.25">
      <c r="A685" s="2" t="s">
        <v>1346</v>
      </c>
      <c r="B685" s="4">
        <v>247</v>
      </c>
      <c r="C685" s="4">
        <v>6</v>
      </c>
      <c r="D685" s="4">
        <v>1496</v>
      </c>
      <c r="E685" s="4">
        <v>96</v>
      </c>
      <c r="F685" s="4">
        <v>64</v>
      </c>
      <c r="G685" s="4">
        <v>1336</v>
      </c>
      <c r="H685" s="3">
        <v>1.6846880838464414E-7</v>
      </c>
      <c r="I685" s="4">
        <v>1</v>
      </c>
      <c r="J685" s="34" t="s">
        <v>4</v>
      </c>
      <c r="K685" s="4">
        <v>1</v>
      </c>
      <c r="L685" s="4"/>
      <c r="M685" s="4"/>
      <c r="N685" s="30"/>
      <c r="O685" s="31"/>
    </row>
    <row r="686" spans="1:15" x14ac:dyDescent="0.25">
      <c r="A686" s="2" t="s">
        <v>2096</v>
      </c>
      <c r="B686" s="4">
        <v>253</v>
      </c>
      <c r="C686" s="4">
        <v>5</v>
      </c>
      <c r="D686" s="4">
        <v>1492</v>
      </c>
      <c r="E686" s="4">
        <v>72</v>
      </c>
      <c r="F686" s="4">
        <v>48</v>
      </c>
      <c r="G686" s="4">
        <v>1372</v>
      </c>
      <c r="H686" s="3">
        <v>1.6801835702532688E-7</v>
      </c>
      <c r="I686" s="4">
        <v>1</v>
      </c>
      <c r="J686" s="34" t="s">
        <v>4</v>
      </c>
      <c r="K686" s="4">
        <v>1</v>
      </c>
      <c r="L686" s="4"/>
      <c r="M686" s="4"/>
      <c r="N686" s="30"/>
      <c r="O686" s="31"/>
    </row>
    <row r="687" spans="1:15" x14ac:dyDescent="0.25">
      <c r="A687" s="2" t="s">
        <v>2097</v>
      </c>
      <c r="B687" s="4">
        <v>1169</v>
      </c>
      <c r="C687" s="4">
        <v>183</v>
      </c>
      <c r="D687" s="4">
        <v>1488</v>
      </c>
      <c r="E687" s="4">
        <v>632</v>
      </c>
      <c r="F687" s="4">
        <v>736</v>
      </c>
      <c r="G687" s="4">
        <v>120</v>
      </c>
      <c r="H687" s="3">
        <v>1.6756790566600965E-7</v>
      </c>
      <c r="I687" s="4">
        <v>1</v>
      </c>
      <c r="J687" s="34" t="s">
        <v>13</v>
      </c>
      <c r="K687" s="4">
        <v>1</v>
      </c>
      <c r="L687" s="4"/>
      <c r="M687" s="4"/>
      <c r="N687" s="30"/>
      <c r="O687" s="31"/>
    </row>
    <row r="688" spans="1:15" x14ac:dyDescent="0.25">
      <c r="A688" s="2" t="s">
        <v>2098</v>
      </c>
      <c r="B688" s="4">
        <v>1881</v>
      </c>
      <c r="C688" s="4">
        <v>7</v>
      </c>
      <c r="D688" s="4">
        <v>1484</v>
      </c>
      <c r="E688" s="4">
        <v>40</v>
      </c>
      <c r="F688" s="4">
        <v>64</v>
      </c>
      <c r="G688" s="4">
        <v>1380</v>
      </c>
      <c r="H688" s="3">
        <v>1.6711745430669242E-7</v>
      </c>
      <c r="I688" s="4">
        <v>1</v>
      </c>
      <c r="J688" s="34" t="s">
        <v>4</v>
      </c>
      <c r="K688" s="4">
        <v>1</v>
      </c>
      <c r="L688" s="4"/>
      <c r="M688" s="4"/>
      <c r="N688" s="30"/>
      <c r="O688" s="31"/>
    </row>
    <row r="689" spans="1:15" x14ac:dyDescent="0.25">
      <c r="A689" s="2" t="s">
        <v>2099</v>
      </c>
      <c r="B689" s="4">
        <v>240</v>
      </c>
      <c r="C689" s="4">
        <v>4</v>
      </c>
      <c r="D689" s="4">
        <v>1480</v>
      </c>
      <c r="E689" s="4">
        <v>64</v>
      </c>
      <c r="F689" s="4">
        <v>48</v>
      </c>
      <c r="G689" s="4">
        <v>1368</v>
      </c>
      <c r="H689" s="3">
        <v>1.666670029473752E-7</v>
      </c>
      <c r="I689" s="4">
        <v>1</v>
      </c>
      <c r="J689" s="34" t="s">
        <v>4</v>
      </c>
      <c r="K689" s="4">
        <v>1</v>
      </c>
      <c r="L689" s="4"/>
      <c r="M689" s="4"/>
      <c r="N689" s="30"/>
      <c r="O689" s="31"/>
    </row>
    <row r="690" spans="1:15" x14ac:dyDescent="0.25">
      <c r="A690" s="2" t="s">
        <v>2100</v>
      </c>
      <c r="B690" s="4">
        <v>108</v>
      </c>
      <c r="C690" s="4">
        <v>8</v>
      </c>
      <c r="D690" s="4">
        <v>1480</v>
      </c>
      <c r="E690" s="4">
        <v>48</v>
      </c>
      <c r="F690" s="4">
        <v>80</v>
      </c>
      <c r="G690" s="4">
        <v>1352</v>
      </c>
      <c r="H690" s="3">
        <v>1.666670029473752E-7</v>
      </c>
      <c r="I690" s="4">
        <v>1</v>
      </c>
      <c r="J690" s="34" t="s">
        <v>4</v>
      </c>
      <c r="K690" s="4">
        <v>1</v>
      </c>
      <c r="L690" s="4"/>
      <c r="M690" s="4"/>
      <c r="N690" s="30"/>
      <c r="O690" s="31"/>
    </row>
    <row r="691" spans="1:15" x14ac:dyDescent="0.25">
      <c r="A691" s="2" t="s">
        <v>2101</v>
      </c>
      <c r="B691" s="4">
        <v>259928</v>
      </c>
      <c r="C691" s="4">
        <v>5</v>
      </c>
      <c r="D691" s="4">
        <v>1480</v>
      </c>
      <c r="E691" s="4">
        <v>112</v>
      </c>
      <c r="F691" s="4">
        <v>48</v>
      </c>
      <c r="G691" s="4">
        <v>1320</v>
      </c>
      <c r="H691" s="3">
        <v>1.666670029473752E-7</v>
      </c>
      <c r="I691" s="4">
        <v>1</v>
      </c>
      <c r="J691" s="34" t="s">
        <v>4</v>
      </c>
      <c r="K691" s="4">
        <v>1</v>
      </c>
      <c r="L691" s="4"/>
      <c r="M691" s="4"/>
      <c r="N691" s="30"/>
      <c r="O691" s="31"/>
    </row>
    <row r="692" spans="1:15" x14ac:dyDescent="0.25">
      <c r="A692" s="2" t="s">
        <v>2102</v>
      </c>
      <c r="B692" s="4">
        <v>9701</v>
      </c>
      <c r="C692" s="4">
        <v>9</v>
      </c>
      <c r="D692" s="4">
        <v>1476</v>
      </c>
      <c r="E692" s="4">
        <v>8</v>
      </c>
      <c r="F692" s="4">
        <v>80</v>
      </c>
      <c r="G692" s="4">
        <v>1388</v>
      </c>
      <c r="H692" s="3">
        <v>1.6621655158805797E-7</v>
      </c>
      <c r="I692" s="4">
        <v>1</v>
      </c>
      <c r="J692" s="34" t="s">
        <v>4</v>
      </c>
      <c r="K692" s="4">
        <v>1</v>
      </c>
      <c r="L692" s="4"/>
      <c r="M692" s="4"/>
      <c r="N692" s="30"/>
      <c r="O692" s="31"/>
    </row>
    <row r="693" spans="1:15" x14ac:dyDescent="0.25">
      <c r="A693" s="2" t="s">
        <v>2103</v>
      </c>
      <c r="B693" s="4">
        <v>1881</v>
      </c>
      <c r="C693" s="4">
        <v>2</v>
      </c>
      <c r="D693" s="4">
        <v>1472</v>
      </c>
      <c r="E693" s="4">
        <v>80</v>
      </c>
      <c r="F693" s="4">
        <v>32</v>
      </c>
      <c r="G693" s="4">
        <v>1360</v>
      </c>
      <c r="H693" s="3">
        <v>1.6576610022874074E-7</v>
      </c>
      <c r="I693" s="4">
        <v>1</v>
      </c>
      <c r="J693" s="34" t="s">
        <v>4</v>
      </c>
      <c r="K693" s="4">
        <v>1</v>
      </c>
      <c r="L693" s="4"/>
      <c r="M693" s="4"/>
      <c r="N693" s="30"/>
      <c r="O693" s="31"/>
    </row>
    <row r="694" spans="1:15" x14ac:dyDescent="0.25">
      <c r="A694" s="2" t="s">
        <v>2104</v>
      </c>
      <c r="B694" s="4">
        <v>259928</v>
      </c>
      <c r="C694" s="4">
        <v>3</v>
      </c>
      <c r="D694" s="4">
        <v>1472</v>
      </c>
      <c r="E694" s="4">
        <v>80</v>
      </c>
      <c r="F694" s="4">
        <v>32</v>
      </c>
      <c r="G694" s="4">
        <v>1360</v>
      </c>
      <c r="H694" s="3">
        <v>1.6576610022874074E-7</v>
      </c>
      <c r="I694" s="4">
        <v>1</v>
      </c>
      <c r="J694" s="34" t="s">
        <v>4</v>
      </c>
      <c r="K694" s="4">
        <v>1</v>
      </c>
      <c r="L694" s="4"/>
      <c r="M694" s="4"/>
      <c r="N694" s="30"/>
      <c r="O694" s="31"/>
    </row>
    <row r="695" spans="1:15" x14ac:dyDescent="0.25">
      <c r="A695" s="2" t="s">
        <v>2105</v>
      </c>
      <c r="B695" s="4">
        <v>2922</v>
      </c>
      <c r="C695" s="4">
        <v>8</v>
      </c>
      <c r="D695" s="4">
        <v>1472</v>
      </c>
      <c r="E695" s="4">
        <v>8</v>
      </c>
      <c r="F695" s="4">
        <v>80</v>
      </c>
      <c r="G695" s="4">
        <v>1384</v>
      </c>
      <c r="H695" s="3">
        <v>1.6576610022874074E-7</v>
      </c>
      <c r="I695" s="4">
        <v>1</v>
      </c>
      <c r="J695" s="34" t="s">
        <v>4</v>
      </c>
      <c r="K695" s="4">
        <v>1</v>
      </c>
      <c r="L695" s="4"/>
      <c r="M695" s="4"/>
      <c r="N695" s="30"/>
      <c r="O695" s="31"/>
    </row>
    <row r="696" spans="1:15" x14ac:dyDescent="0.25">
      <c r="A696" s="2" t="s">
        <v>2106</v>
      </c>
      <c r="B696" s="4">
        <v>7</v>
      </c>
      <c r="C696" s="4">
        <v>7</v>
      </c>
      <c r="D696" s="4">
        <v>1452</v>
      </c>
      <c r="E696" s="4">
        <v>8</v>
      </c>
      <c r="F696" s="4">
        <v>64</v>
      </c>
      <c r="G696" s="4">
        <v>1380</v>
      </c>
      <c r="H696" s="3">
        <v>1.635138434321546E-7</v>
      </c>
      <c r="I696" s="4">
        <v>1</v>
      </c>
      <c r="J696" s="34" t="s">
        <v>4</v>
      </c>
      <c r="K696" s="4">
        <v>1</v>
      </c>
      <c r="L696" s="4"/>
      <c r="M696" s="4"/>
      <c r="N696" s="30"/>
      <c r="O696" s="31"/>
    </row>
    <row r="697" spans="1:15" x14ac:dyDescent="0.25">
      <c r="A697" s="2" t="s">
        <v>2107</v>
      </c>
      <c r="B697" s="4">
        <v>7</v>
      </c>
      <c r="C697" s="4">
        <v>7</v>
      </c>
      <c r="D697" s="4">
        <v>1452</v>
      </c>
      <c r="E697" s="4">
        <v>8</v>
      </c>
      <c r="F697" s="4">
        <v>64</v>
      </c>
      <c r="G697" s="4">
        <v>1380</v>
      </c>
      <c r="H697" s="3">
        <v>1.635138434321546E-7</v>
      </c>
      <c r="I697" s="4">
        <v>1</v>
      </c>
      <c r="J697" s="34" t="s">
        <v>4</v>
      </c>
      <c r="K697" s="4">
        <v>1</v>
      </c>
      <c r="L697" s="4"/>
      <c r="M697" s="4"/>
      <c r="N697" s="30"/>
      <c r="O697" s="31"/>
    </row>
    <row r="698" spans="1:15" x14ac:dyDescent="0.25">
      <c r="A698" s="2" t="s">
        <v>2108</v>
      </c>
      <c r="B698" s="4">
        <v>7</v>
      </c>
      <c r="C698" s="4">
        <v>7</v>
      </c>
      <c r="D698" s="4">
        <v>1452</v>
      </c>
      <c r="E698" s="4">
        <v>8</v>
      </c>
      <c r="F698" s="4">
        <v>64</v>
      </c>
      <c r="G698" s="4">
        <v>1380</v>
      </c>
      <c r="H698" s="3">
        <v>1.635138434321546E-7</v>
      </c>
      <c r="I698" s="4">
        <v>1</v>
      </c>
      <c r="J698" s="34" t="s">
        <v>4</v>
      </c>
      <c r="K698" s="4">
        <v>1</v>
      </c>
      <c r="L698" s="4"/>
      <c r="M698" s="4"/>
      <c r="N698" s="30"/>
      <c r="O698" s="31"/>
    </row>
    <row r="699" spans="1:15" x14ac:dyDescent="0.25">
      <c r="A699" s="2" t="s">
        <v>2109</v>
      </c>
      <c r="B699" s="4">
        <v>76097175</v>
      </c>
      <c r="C699" s="4">
        <v>1</v>
      </c>
      <c r="D699" s="4">
        <v>1452</v>
      </c>
      <c r="E699" s="4">
        <v>80</v>
      </c>
      <c r="F699" s="4">
        <v>16</v>
      </c>
      <c r="G699" s="4">
        <v>1356</v>
      </c>
      <c r="H699" s="3">
        <v>1.635138434321546E-7</v>
      </c>
      <c r="I699" s="4">
        <v>2</v>
      </c>
      <c r="J699" s="34" t="s">
        <v>4</v>
      </c>
      <c r="K699" s="4">
        <v>10</v>
      </c>
      <c r="L699" s="4"/>
      <c r="M699" s="4"/>
      <c r="N699" s="30"/>
      <c r="O699" s="31"/>
    </row>
    <row r="700" spans="1:15" x14ac:dyDescent="0.25">
      <c r="A700" s="2" t="s">
        <v>2110</v>
      </c>
      <c r="B700" s="4">
        <v>14488</v>
      </c>
      <c r="C700" s="4">
        <v>4</v>
      </c>
      <c r="D700" s="4">
        <v>1448</v>
      </c>
      <c r="E700" s="4">
        <v>32</v>
      </c>
      <c r="F700" s="4">
        <v>48</v>
      </c>
      <c r="G700" s="4">
        <v>1368</v>
      </c>
      <c r="H700" s="3">
        <v>1.6306339207283737E-7</v>
      </c>
      <c r="I700" s="4">
        <v>1</v>
      </c>
      <c r="J700" s="34" t="s">
        <v>4</v>
      </c>
      <c r="K700" s="4">
        <v>1</v>
      </c>
      <c r="L700" s="4"/>
      <c r="M700" s="4"/>
      <c r="N700" s="30"/>
      <c r="O700" s="31"/>
    </row>
    <row r="701" spans="1:15" x14ac:dyDescent="0.25">
      <c r="A701" s="2" t="s">
        <v>1439</v>
      </c>
      <c r="B701" s="4">
        <v>30</v>
      </c>
      <c r="C701" s="4">
        <v>8</v>
      </c>
      <c r="D701" s="4">
        <v>1448</v>
      </c>
      <c r="E701" s="4">
        <v>16</v>
      </c>
      <c r="F701" s="4">
        <v>80</v>
      </c>
      <c r="G701" s="4">
        <v>1352</v>
      </c>
      <c r="H701" s="3">
        <v>1.6306339207283737E-7</v>
      </c>
      <c r="I701" s="4">
        <v>1</v>
      </c>
      <c r="J701" s="34" t="s">
        <v>4</v>
      </c>
      <c r="K701" s="4">
        <v>1</v>
      </c>
      <c r="L701" s="4"/>
      <c r="M701" s="4"/>
      <c r="N701" s="30"/>
      <c r="O701" s="31"/>
    </row>
    <row r="702" spans="1:15" x14ac:dyDescent="0.25">
      <c r="A702" s="2" t="s">
        <v>2111</v>
      </c>
      <c r="B702" s="4">
        <v>1169</v>
      </c>
      <c r="C702" s="4">
        <v>171</v>
      </c>
      <c r="D702" s="4">
        <v>1440</v>
      </c>
      <c r="E702" s="4">
        <v>632</v>
      </c>
      <c r="F702" s="4">
        <v>688</v>
      </c>
      <c r="G702" s="4">
        <v>120</v>
      </c>
      <c r="H702" s="3">
        <v>1.6216248935420289E-7</v>
      </c>
      <c r="I702" s="4">
        <v>1</v>
      </c>
      <c r="J702" s="34" t="s">
        <v>13</v>
      </c>
      <c r="K702" s="4">
        <v>1</v>
      </c>
      <c r="L702" s="4"/>
      <c r="M702" s="4"/>
      <c r="N702" s="30"/>
      <c r="O702" s="31"/>
    </row>
    <row r="703" spans="1:15" x14ac:dyDescent="0.25">
      <c r="A703" s="2" t="s">
        <v>1338</v>
      </c>
      <c r="B703" s="4">
        <v>247</v>
      </c>
      <c r="C703" s="4">
        <v>7</v>
      </c>
      <c r="D703" s="4">
        <v>1440</v>
      </c>
      <c r="E703" s="4">
        <v>32</v>
      </c>
      <c r="F703" s="4">
        <v>64</v>
      </c>
      <c r="G703" s="4">
        <v>1344</v>
      </c>
      <c r="H703" s="3">
        <v>1.6216248935420289E-7</v>
      </c>
      <c r="I703" s="4">
        <v>1</v>
      </c>
      <c r="J703" s="34" t="s">
        <v>4</v>
      </c>
      <c r="K703" s="4">
        <v>1</v>
      </c>
      <c r="L703" s="4"/>
      <c r="M703" s="4"/>
      <c r="N703" s="30"/>
      <c r="O703" s="31"/>
    </row>
    <row r="704" spans="1:15" x14ac:dyDescent="0.25">
      <c r="A704" s="2" t="s">
        <v>2112</v>
      </c>
      <c r="B704" s="4">
        <v>253</v>
      </c>
      <c r="C704" s="4">
        <v>4</v>
      </c>
      <c r="D704" s="4">
        <v>1432</v>
      </c>
      <c r="E704" s="4">
        <v>16</v>
      </c>
      <c r="F704" s="4">
        <v>48</v>
      </c>
      <c r="G704" s="4">
        <v>1368</v>
      </c>
      <c r="H704" s="3">
        <v>1.6126158663556843E-7</v>
      </c>
      <c r="I704" s="4">
        <v>1</v>
      </c>
      <c r="J704" s="34" t="s">
        <v>4</v>
      </c>
      <c r="K704" s="4">
        <v>1</v>
      </c>
      <c r="L704" s="4"/>
      <c r="M704" s="4"/>
      <c r="N704" s="30"/>
      <c r="O704" s="31"/>
    </row>
    <row r="705" spans="1:15" x14ac:dyDescent="0.25">
      <c r="A705" s="2" t="s">
        <v>2113</v>
      </c>
      <c r="B705" s="4">
        <v>253</v>
      </c>
      <c r="C705" s="4">
        <v>253</v>
      </c>
      <c r="D705" s="4">
        <v>1432</v>
      </c>
      <c r="E705" s="4">
        <v>296</v>
      </c>
      <c r="F705" s="4">
        <v>1016</v>
      </c>
      <c r="G705" s="4">
        <v>120</v>
      </c>
      <c r="H705" s="3">
        <v>1.6126158663556843E-7</v>
      </c>
      <c r="I705" s="4">
        <v>1</v>
      </c>
      <c r="J705" s="34" t="s">
        <v>13</v>
      </c>
      <c r="K705" s="4">
        <v>1</v>
      </c>
      <c r="L705" s="4"/>
      <c r="M705" s="4"/>
      <c r="N705" s="30"/>
      <c r="O705" s="31"/>
    </row>
    <row r="706" spans="1:15" x14ac:dyDescent="0.25">
      <c r="A706" s="2" t="s">
        <v>2114</v>
      </c>
      <c r="B706" s="4">
        <v>13286</v>
      </c>
      <c r="C706" s="4">
        <v>4</v>
      </c>
      <c r="D706" s="4">
        <v>1424</v>
      </c>
      <c r="E706" s="4">
        <v>8</v>
      </c>
      <c r="F706" s="4">
        <v>48</v>
      </c>
      <c r="G706" s="4">
        <v>1368</v>
      </c>
      <c r="H706" s="3">
        <v>1.6036068391693397E-7</v>
      </c>
      <c r="I706" s="4">
        <v>1</v>
      </c>
      <c r="J706" s="34" t="s">
        <v>4</v>
      </c>
      <c r="K706" s="4">
        <v>1</v>
      </c>
      <c r="L706" s="4"/>
      <c r="M706" s="4"/>
      <c r="N706" s="30"/>
      <c r="O706" s="31"/>
    </row>
    <row r="707" spans="1:15" x14ac:dyDescent="0.25">
      <c r="A707" s="2" t="s">
        <v>2115</v>
      </c>
      <c r="B707" s="4">
        <v>4</v>
      </c>
      <c r="C707" s="4">
        <v>4</v>
      </c>
      <c r="D707" s="4">
        <v>1424</v>
      </c>
      <c r="E707" s="4">
        <v>8</v>
      </c>
      <c r="F707" s="4">
        <v>48</v>
      </c>
      <c r="G707" s="4">
        <v>1368</v>
      </c>
      <c r="H707" s="3">
        <v>1.6036068391693397E-7</v>
      </c>
      <c r="I707" s="4">
        <v>1</v>
      </c>
      <c r="J707" s="34" t="s">
        <v>4</v>
      </c>
      <c r="K707" s="4">
        <v>1</v>
      </c>
      <c r="L707" s="4"/>
      <c r="M707" s="4"/>
      <c r="N707" s="30"/>
      <c r="O707" s="31"/>
    </row>
    <row r="708" spans="1:15" x14ac:dyDescent="0.25">
      <c r="A708" s="2" t="s">
        <v>2116</v>
      </c>
      <c r="B708" s="4">
        <v>2922</v>
      </c>
      <c r="C708" s="4">
        <v>4</v>
      </c>
      <c r="D708" s="4">
        <v>1424</v>
      </c>
      <c r="E708" s="4">
        <v>8</v>
      </c>
      <c r="F708" s="4">
        <v>48</v>
      </c>
      <c r="G708" s="4">
        <v>1368</v>
      </c>
      <c r="H708" s="3">
        <v>1.6036068391693397E-7</v>
      </c>
      <c r="I708" s="4">
        <v>1</v>
      </c>
      <c r="J708" s="34" t="s">
        <v>4</v>
      </c>
      <c r="K708" s="4">
        <v>1</v>
      </c>
      <c r="L708" s="4"/>
      <c r="M708" s="4"/>
      <c r="N708" s="30"/>
      <c r="O708" s="31"/>
    </row>
    <row r="709" spans="1:15" x14ac:dyDescent="0.25">
      <c r="A709" s="2" t="s">
        <v>2117</v>
      </c>
      <c r="B709" s="4">
        <v>2922</v>
      </c>
      <c r="C709" s="4">
        <v>4</v>
      </c>
      <c r="D709" s="4">
        <v>1420</v>
      </c>
      <c r="E709" s="4">
        <v>8</v>
      </c>
      <c r="F709" s="4">
        <v>48</v>
      </c>
      <c r="G709" s="4">
        <v>1364</v>
      </c>
      <c r="H709" s="3">
        <v>1.5991023255761675E-7</v>
      </c>
      <c r="I709" s="4">
        <v>1</v>
      </c>
      <c r="J709" s="34" t="s">
        <v>4</v>
      </c>
      <c r="K709" s="4">
        <v>1</v>
      </c>
      <c r="L709" s="4"/>
      <c r="M709" s="4"/>
      <c r="N709" s="30"/>
      <c r="O709" s="31"/>
    </row>
    <row r="710" spans="1:15" x14ac:dyDescent="0.25">
      <c r="A710" s="2" t="s">
        <v>1349</v>
      </c>
      <c r="B710" s="4">
        <v>247</v>
      </c>
      <c r="C710" s="4">
        <v>198</v>
      </c>
      <c r="D710" s="4">
        <v>1416</v>
      </c>
      <c r="E710" s="4">
        <v>496</v>
      </c>
      <c r="F710" s="4">
        <v>800</v>
      </c>
      <c r="G710" s="4">
        <v>120</v>
      </c>
      <c r="H710" s="3">
        <v>1.5945978119829952E-7</v>
      </c>
      <c r="I710" s="4">
        <v>1</v>
      </c>
      <c r="J710" s="34" t="s">
        <v>13</v>
      </c>
      <c r="K710" s="4">
        <v>1</v>
      </c>
      <c r="L710" s="4"/>
      <c r="M710" s="4"/>
      <c r="N710" s="30"/>
      <c r="O710" s="31"/>
    </row>
    <row r="711" spans="1:15" x14ac:dyDescent="0.25">
      <c r="A711" s="2" t="s">
        <v>1343</v>
      </c>
      <c r="B711" s="4">
        <v>247</v>
      </c>
      <c r="C711" s="4">
        <v>198</v>
      </c>
      <c r="D711" s="4">
        <v>1416</v>
      </c>
      <c r="E711" s="4">
        <v>496</v>
      </c>
      <c r="F711" s="4">
        <v>800</v>
      </c>
      <c r="G711" s="4">
        <v>120</v>
      </c>
      <c r="H711" s="3">
        <v>1.5945978119829952E-7</v>
      </c>
      <c r="I711" s="4">
        <v>1</v>
      </c>
      <c r="J711" s="34" t="s">
        <v>13</v>
      </c>
      <c r="K711" s="4">
        <v>1</v>
      </c>
      <c r="L711" s="4"/>
      <c r="M711" s="4"/>
      <c r="N711" s="30"/>
      <c r="O711" s="31"/>
    </row>
    <row r="712" spans="1:15" x14ac:dyDescent="0.25">
      <c r="A712" s="2" t="s">
        <v>2118</v>
      </c>
      <c r="B712" s="4">
        <v>400</v>
      </c>
      <c r="C712" s="4">
        <v>3</v>
      </c>
      <c r="D712" s="4">
        <v>1404</v>
      </c>
      <c r="E712" s="4">
        <v>8</v>
      </c>
      <c r="F712" s="4">
        <v>32</v>
      </c>
      <c r="G712" s="4">
        <v>1364</v>
      </c>
      <c r="H712" s="3">
        <v>1.5810842712034783E-7</v>
      </c>
      <c r="I712" s="4">
        <v>1</v>
      </c>
      <c r="J712" s="34" t="s">
        <v>4</v>
      </c>
      <c r="K712" s="4">
        <v>1</v>
      </c>
      <c r="L712" s="4"/>
      <c r="M712" s="4"/>
      <c r="N712" s="30"/>
      <c r="O712" s="31"/>
    </row>
    <row r="713" spans="1:15" x14ac:dyDescent="0.25">
      <c r="A713" s="2" t="s">
        <v>2119</v>
      </c>
      <c r="B713" s="4">
        <v>29067</v>
      </c>
      <c r="C713" s="4">
        <v>3</v>
      </c>
      <c r="D713" s="4">
        <v>1404</v>
      </c>
      <c r="E713" s="4">
        <v>8</v>
      </c>
      <c r="F713" s="4">
        <v>32</v>
      </c>
      <c r="G713" s="4">
        <v>1364</v>
      </c>
      <c r="H713" s="3">
        <v>1.5810842712034783E-7</v>
      </c>
      <c r="I713" s="4">
        <v>1</v>
      </c>
      <c r="J713" s="34" t="s">
        <v>4</v>
      </c>
      <c r="K713" s="4">
        <v>1</v>
      </c>
      <c r="L713" s="4"/>
      <c r="M713" s="4"/>
      <c r="N713" s="30"/>
      <c r="O713" s="31"/>
    </row>
    <row r="714" spans="1:15" x14ac:dyDescent="0.25">
      <c r="A714" s="2" t="s">
        <v>2120</v>
      </c>
      <c r="B714" s="4">
        <v>3</v>
      </c>
      <c r="C714" s="4">
        <v>3</v>
      </c>
      <c r="D714" s="4">
        <v>1404</v>
      </c>
      <c r="E714" s="4">
        <v>8</v>
      </c>
      <c r="F714" s="4">
        <v>32</v>
      </c>
      <c r="G714" s="4">
        <v>1364</v>
      </c>
      <c r="H714" s="3">
        <v>1.5810842712034783E-7</v>
      </c>
      <c r="I714" s="4">
        <v>1</v>
      </c>
      <c r="J714" s="34" t="s">
        <v>4</v>
      </c>
      <c r="K714" s="4">
        <v>1</v>
      </c>
      <c r="L714" s="4"/>
      <c r="M714" s="4"/>
      <c r="N714" s="30"/>
      <c r="O714" s="31"/>
    </row>
    <row r="715" spans="1:15" x14ac:dyDescent="0.25">
      <c r="A715" s="2" t="s">
        <v>2121</v>
      </c>
      <c r="B715" s="4">
        <v>1169</v>
      </c>
      <c r="C715" s="4">
        <v>3</v>
      </c>
      <c r="D715" s="4">
        <v>1404</v>
      </c>
      <c r="E715" s="4">
        <v>8</v>
      </c>
      <c r="F715" s="4">
        <v>32</v>
      </c>
      <c r="G715" s="4">
        <v>1364</v>
      </c>
      <c r="H715" s="3">
        <v>1.5810842712034783E-7</v>
      </c>
      <c r="I715" s="4">
        <v>1</v>
      </c>
      <c r="J715" s="34" t="s">
        <v>4</v>
      </c>
      <c r="K715" s="4">
        <v>1</v>
      </c>
      <c r="L715" s="4"/>
      <c r="M715" s="4"/>
      <c r="N715" s="30"/>
      <c r="O715" s="31"/>
    </row>
    <row r="716" spans="1:15" x14ac:dyDescent="0.25">
      <c r="A716" s="2" t="s">
        <v>2122</v>
      </c>
      <c r="B716" s="4">
        <v>253</v>
      </c>
      <c r="C716" s="4">
        <v>3</v>
      </c>
      <c r="D716" s="4">
        <v>1404</v>
      </c>
      <c r="E716" s="4">
        <v>8</v>
      </c>
      <c r="F716" s="4">
        <v>32</v>
      </c>
      <c r="G716" s="4">
        <v>1364</v>
      </c>
      <c r="H716" s="3">
        <v>1.5810842712034783E-7</v>
      </c>
      <c r="I716" s="4">
        <v>1</v>
      </c>
      <c r="J716" s="34" t="s">
        <v>4</v>
      </c>
      <c r="K716" s="4">
        <v>1</v>
      </c>
      <c r="L716" s="4"/>
      <c r="M716" s="4"/>
      <c r="N716" s="30"/>
      <c r="O716" s="31"/>
    </row>
    <row r="717" spans="1:15" x14ac:dyDescent="0.25">
      <c r="A717" s="2" t="s">
        <v>2123</v>
      </c>
      <c r="B717" s="4">
        <v>14488</v>
      </c>
      <c r="C717" s="4">
        <v>2</v>
      </c>
      <c r="D717" s="4">
        <v>1400</v>
      </c>
      <c r="E717" s="4">
        <v>8</v>
      </c>
      <c r="F717" s="4">
        <v>32</v>
      </c>
      <c r="G717" s="4">
        <v>1360</v>
      </c>
      <c r="H717" s="3">
        <v>1.5765797576103061E-7</v>
      </c>
      <c r="I717" s="4">
        <v>1</v>
      </c>
      <c r="J717" s="34" t="s">
        <v>4</v>
      </c>
      <c r="K717" s="4">
        <v>1</v>
      </c>
      <c r="L717" s="4"/>
      <c r="M717" s="4"/>
      <c r="N717" s="30"/>
      <c r="O717" s="31"/>
    </row>
    <row r="718" spans="1:15" x14ac:dyDescent="0.25">
      <c r="A718" s="2" t="s">
        <v>2124</v>
      </c>
      <c r="B718" s="4">
        <v>337</v>
      </c>
      <c r="C718" s="4">
        <v>2</v>
      </c>
      <c r="D718" s="4">
        <v>1400</v>
      </c>
      <c r="E718" s="4">
        <v>8</v>
      </c>
      <c r="F718" s="4">
        <v>32</v>
      </c>
      <c r="G718" s="4">
        <v>1360</v>
      </c>
      <c r="H718" s="3">
        <v>1.5765797576103061E-7</v>
      </c>
      <c r="I718" s="4">
        <v>1</v>
      </c>
      <c r="J718" s="34" t="s">
        <v>4</v>
      </c>
      <c r="K718" s="4">
        <v>1</v>
      </c>
      <c r="L718" s="4"/>
      <c r="M718" s="4"/>
      <c r="N718" s="30"/>
      <c r="O718" s="31"/>
    </row>
    <row r="719" spans="1:15" x14ac:dyDescent="0.25">
      <c r="A719" s="2" t="s">
        <v>2125</v>
      </c>
      <c r="B719" s="4">
        <v>23393</v>
      </c>
      <c r="C719" s="4">
        <v>2</v>
      </c>
      <c r="D719" s="4">
        <v>1400</v>
      </c>
      <c r="E719" s="4">
        <v>8</v>
      </c>
      <c r="F719" s="4">
        <v>32</v>
      </c>
      <c r="G719" s="4">
        <v>1360</v>
      </c>
      <c r="H719" s="3">
        <v>1.5765797576103061E-7</v>
      </c>
      <c r="I719" s="4">
        <v>1</v>
      </c>
      <c r="J719" s="34" t="s">
        <v>4</v>
      </c>
      <c r="K719" s="4">
        <v>1</v>
      </c>
      <c r="L719" s="4"/>
      <c r="M719" s="4"/>
      <c r="N719" s="30"/>
      <c r="O719" s="31"/>
    </row>
    <row r="720" spans="1:15" x14ac:dyDescent="0.25">
      <c r="A720" s="2" t="s">
        <v>2126</v>
      </c>
      <c r="B720" s="4">
        <v>253</v>
      </c>
      <c r="C720" s="4">
        <v>2</v>
      </c>
      <c r="D720" s="4">
        <v>1400</v>
      </c>
      <c r="E720" s="4">
        <v>8</v>
      </c>
      <c r="F720" s="4">
        <v>32</v>
      </c>
      <c r="G720" s="4">
        <v>1360</v>
      </c>
      <c r="H720" s="3">
        <v>1.5765797576103061E-7</v>
      </c>
      <c r="I720" s="4">
        <v>1</v>
      </c>
      <c r="J720" s="34" t="s">
        <v>4</v>
      </c>
      <c r="K720" s="4">
        <v>1</v>
      </c>
      <c r="L720" s="4"/>
      <c r="M720" s="4"/>
      <c r="N720" s="30"/>
      <c r="O720" s="31"/>
    </row>
    <row r="721" spans="1:15" x14ac:dyDescent="0.25">
      <c r="A721" s="2" t="s">
        <v>2127</v>
      </c>
      <c r="B721" s="4">
        <v>253</v>
      </c>
      <c r="C721" s="4">
        <v>2</v>
      </c>
      <c r="D721" s="4">
        <v>1400</v>
      </c>
      <c r="E721" s="4">
        <v>8</v>
      </c>
      <c r="F721" s="4">
        <v>32</v>
      </c>
      <c r="G721" s="4">
        <v>1360</v>
      </c>
      <c r="H721" s="3">
        <v>1.5765797576103061E-7</v>
      </c>
      <c r="I721" s="4">
        <v>1</v>
      </c>
      <c r="J721" s="34" t="s">
        <v>4</v>
      </c>
      <c r="K721" s="4">
        <v>1</v>
      </c>
      <c r="L721" s="4"/>
      <c r="M721" s="4"/>
      <c r="N721" s="30"/>
      <c r="O721" s="31"/>
    </row>
    <row r="722" spans="1:15" x14ac:dyDescent="0.25">
      <c r="A722" s="2" t="s">
        <v>2128</v>
      </c>
      <c r="B722" s="4">
        <v>2922</v>
      </c>
      <c r="C722" s="4">
        <v>2</v>
      </c>
      <c r="D722" s="4">
        <v>1400</v>
      </c>
      <c r="E722" s="4">
        <v>8</v>
      </c>
      <c r="F722" s="4">
        <v>32</v>
      </c>
      <c r="G722" s="4">
        <v>1360</v>
      </c>
      <c r="H722" s="3">
        <v>1.5765797576103061E-7</v>
      </c>
      <c r="I722" s="4">
        <v>1</v>
      </c>
      <c r="J722" s="34" t="s">
        <v>4</v>
      </c>
      <c r="K722" s="4">
        <v>1</v>
      </c>
      <c r="L722" s="4"/>
      <c r="M722" s="4"/>
      <c r="N722" s="30"/>
      <c r="O722" s="31"/>
    </row>
    <row r="723" spans="1:15" x14ac:dyDescent="0.25">
      <c r="A723" s="2" t="s">
        <v>2129</v>
      </c>
      <c r="B723" s="4">
        <v>259928</v>
      </c>
      <c r="C723" s="4">
        <v>2</v>
      </c>
      <c r="D723" s="4">
        <v>1396</v>
      </c>
      <c r="E723" s="4">
        <v>8</v>
      </c>
      <c r="F723" s="4">
        <v>32</v>
      </c>
      <c r="G723" s="4">
        <v>1356</v>
      </c>
      <c r="H723" s="3">
        <v>1.5720752440171338E-7</v>
      </c>
      <c r="I723" s="4">
        <v>1</v>
      </c>
      <c r="J723" s="34" t="s">
        <v>4</v>
      </c>
      <c r="K723" s="4">
        <v>1</v>
      </c>
      <c r="L723" s="4"/>
      <c r="M723" s="4"/>
      <c r="N723" s="30"/>
      <c r="O723" s="31"/>
    </row>
    <row r="724" spans="1:15" x14ac:dyDescent="0.25">
      <c r="A724" s="2" t="s">
        <v>2130</v>
      </c>
      <c r="B724" s="4">
        <v>259928</v>
      </c>
      <c r="C724" s="4">
        <v>2</v>
      </c>
      <c r="D724" s="4">
        <v>1396</v>
      </c>
      <c r="E724" s="4">
        <v>8</v>
      </c>
      <c r="F724" s="4">
        <v>32</v>
      </c>
      <c r="G724" s="4">
        <v>1356</v>
      </c>
      <c r="H724" s="3">
        <v>1.5720752440171338E-7</v>
      </c>
      <c r="I724" s="4">
        <v>1</v>
      </c>
      <c r="J724" s="34" t="s">
        <v>4</v>
      </c>
      <c r="K724" s="4">
        <v>1</v>
      </c>
      <c r="L724" s="4"/>
      <c r="M724" s="4"/>
      <c r="N724" s="30"/>
      <c r="O724" s="31"/>
    </row>
    <row r="725" spans="1:15" x14ac:dyDescent="0.25">
      <c r="A725" s="2" t="s">
        <v>2131</v>
      </c>
      <c r="B725" s="4">
        <v>253</v>
      </c>
      <c r="C725" s="4">
        <v>253</v>
      </c>
      <c r="D725" s="4">
        <v>1392</v>
      </c>
      <c r="E725" s="4">
        <v>256</v>
      </c>
      <c r="F725" s="4">
        <v>1016</v>
      </c>
      <c r="G725" s="4">
        <v>120</v>
      </c>
      <c r="H725" s="3">
        <v>1.5675707304239615E-7</v>
      </c>
      <c r="I725" s="4">
        <v>1</v>
      </c>
      <c r="J725" s="34" t="s">
        <v>13</v>
      </c>
      <c r="K725" s="4">
        <v>1</v>
      </c>
      <c r="L725" s="4"/>
      <c r="M725" s="4"/>
      <c r="N725" s="30"/>
      <c r="O725" s="31"/>
    </row>
    <row r="726" spans="1:15" x14ac:dyDescent="0.25">
      <c r="A726" s="2" t="s">
        <v>2132</v>
      </c>
      <c r="B726" s="4">
        <v>7</v>
      </c>
      <c r="C726" s="4">
        <v>5</v>
      </c>
      <c r="D726" s="4">
        <v>1384</v>
      </c>
      <c r="E726" s="4">
        <v>8</v>
      </c>
      <c r="F726" s="4">
        <v>48</v>
      </c>
      <c r="G726" s="4">
        <v>1328</v>
      </c>
      <c r="H726" s="3">
        <v>1.5585617032376167E-7</v>
      </c>
      <c r="I726" s="4">
        <v>1</v>
      </c>
      <c r="J726" s="34" t="s">
        <v>4</v>
      </c>
      <c r="K726" s="4">
        <v>1</v>
      </c>
      <c r="L726" s="4"/>
      <c r="M726" s="4"/>
      <c r="N726" s="30"/>
      <c r="O726" s="31"/>
    </row>
    <row r="727" spans="1:15" x14ac:dyDescent="0.25">
      <c r="A727" s="2" t="s">
        <v>1373</v>
      </c>
      <c r="B727" s="4">
        <v>292</v>
      </c>
      <c r="C727" s="4">
        <v>167</v>
      </c>
      <c r="D727" s="4">
        <v>1384</v>
      </c>
      <c r="E727" s="4">
        <v>592</v>
      </c>
      <c r="F727" s="4">
        <v>672</v>
      </c>
      <c r="G727" s="4">
        <v>120</v>
      </c>
      <c r="H727" s="3">
        <v>1.5585617032376167E-7</v>
      </c>
      <c r="I727" s="4">
        <v>1</v>
      </c>
      <c r="J727" s="34" t="s">
        <v>13</v>
      </c>
      <c r="K727" s="4">
        <v>1</v>
      </c>
      <c r="L727" s="4"/>
      <c r="M727" s="4"/>
      <c r="N727" s="30"/>
      <c r="O727" s="31"/>
    </row>
    <row r="728" spans="1:15" x14ac:dyDescent="0.25">
      <c r="A728" s="2" t="s">
        <v>1347</v>
      </c>
      <c r="B728" s="4">
        <v>247</v>
      </c>
      <c r="C728" s="4">
        <v>3</v>
      </c>
      <c r="D728" s="4">
        <v>1376</v>
      </c>
      <c r="E728" s="4">
        <v>32</v>
      </c>
      <c r="F728" s="4">
        <v>32</v>
      </c>
      <c r="G728" s="4">
        <v>1312</v>
      </c>
      <c r="H728" s="3">
        <v>1.5495526760512721E-7</v>
      </c>
      <c r="I728" s="4">
        <v>1</v>
      </c>
      <c r="J728" s="34" t="s">
        <v>4</v>
      </c>
      <c r="K728" s="4">
        <v>1</v>
      </c>
      <c r="L728" s="4"/>
      <c r="M728" s="4"/>
      <c r="N728" s="30"/>
      <c r="O728" s="31"/>
    </row>
    <row r="729" spans="1:15" x14ac:dyDescent="0.25">
      <c r="A729" s="2" t="s">
        <v>2133</v>
      </c>
      <c r="B729" s="4">
        <v>240</v>
      </c>
      <c r="C729" s="4">
        <v>240</v>
      </c>
      <c r="D729" s="4">
        <v>1368</v>
      </c>
      <c r="E729" s="4">
        <v>280</v>
      </c>
      <c r="F729" s="4">
        <v>968</v>
      </c>
      <c r="G729" s="4">
        <v>120</v>
      </c>
      <c r="H729" s="3">
        <v>1.5405436488649275E-7</v>
      </c>
      <c r="I729" s="4">
        <v>1</v>
      </c>
      <c r="J729" s="34" t="s">
        <v>13</v>
      </c>
      <c r="K729" s="4">
        <v>1</v>
      </c>
      <c r="L729" s="4"/>
      <c r="M729" s="4"/>
      <c r="N729" s="30"/>
      <c r="O729" s="31"/>
    </row>
    <row r="730" spans="1:15" x14ac:dyDescent="0.25">
      <c r="A730" s="2" t="s">
        <v>1350</v>
      </c>
      <c r="B730" s="4">
        <v>247</v>
      </c>
      <c r="C730" s="4">
        <v>3</v>
      </c>
      <c r="D730" s="4">
        <v>1368</v>
      </c>
      <c r="E730" s="4">
        <v>24</v>
      </c>
      <c r="F730" s="4">
        <v>32</v>
      </c>
      <c r="G730" s="4">
        <v>1312</v>
      </c>
      <c r="H730" s="3">
        <v>1.5405436488649275E-7</v>
      </c>
      <c r="I730" s="4">
        <v>1</v>
      </c>
      <c r="J730" s="34" t="s">
        <v>4</v>
      </c>
      <c r="K730" s="4">
        <v>1</v>
      </c>
      <c r="L730" s="4"/>
      <c r="M730" s="4"/>
      <c r="N730" s="30"/>
      <c r="O730" s="31"/>
    </row>
    <row r="731" spans="1:15" x14ac:dyDescent="0.25">
      <c r="A731" s="2" t="s">
        <v>1345</v>
      </c>
      <c r="B731" s="4">
        <v>247</v>
      </c>
      <c r="C731" s="4">
        <v>2</v>
      </c>
      <c r="D731" s="4">
        <v>1360</v>
      </c>
      <c r="E731" s="4">
        <v>32</v>
      </c>
      <c r="F731" s="4">
        <v>32</v>
      </c>
      <c r="G731" s="4">
        <v>1296</v>
      </c>
      <c r="H731" s="3">
        <v>1.531534621678583E-7</v>
      </c>
      <c r="I731" s="4">
        <v>1</v>
      </c>
      <c r="J731" s="34" t="s">
        <v>4</v>
      </c>
      <c r="K731" s="4">
        <v>1</v>
      </c>
      <c r="L731" s="4"/>
      <c r="M731" s="4"/>
      <c r="N731" s="30"/>
      <c r="O731" s="31"/>
    </row>
    <row r="732" spans="1:15" x14ac:dyDescent="0.25">
      <c r="A732" s="2" t="s">
        <v>2134</v>
      </c>
      <c r="B732" s="4">
        <v>581</v>
      </c>
      <c r="C732" s="4">
        <v>136</v>
      </c>
      <c r="D732" s="4">
        <v>1344</v>
      </c>
      <c r="E732" s="4">
        <v>672</v>
      </c>
      <c r="F732" s="4">
        <v>552</v>
      </c>
      <c r="G732" s="4">
        <v>120</v>
      </c>
      <c r="H732" s="3">
        <v>1.5135165673058938E-7</v>
      </c>
      <c r="I732" s="4">
        <v>1</v>
      </c>
      <c r="J732" s="34" t="s">
        <v>13</v>
      </c>
      <c r="K732" s="4">
        <v>1</v>
      </c>
      <c r="L732" s="4"/>
      <c r="M732" s="4"/>
      <c r="N732" s="30"/>
      <c r="O732" s="31"/>
    </row>
    <row r="733" spans="1:15" x14ac:dyDescent="0.25">
      <c r="A733" s="2" t="s">
        <v>1339</v>
      </c>
      <c r="B733" s="4">
        <v>247</v>
      </c>
      <c r="C733" s="4">
        <v>2</v>
      </c>
      <c r="D733" s="4">
        <v>1344</v>
      </c>
      <c r="E733" s="4">
        <v>8</v>
      </c>
      <c r="F733" s="4">
        <v>32</v>
      </c>
      <c r="G733" s="4">
        <v>1304</v>
      </c>
      <c r="H733" s="3">
        <v>1.5135165673058938E-7</v>
      </c>
      <c r="I733" s="4">
        <v>1</v>
      </c>
      <c r="J733" s="34" t="s">
        <v>4</v>
      </c>
      <c r="K733" s="4">
        <v>1</v>
      </c>
      <c r="L733" s="4"/>
      <c r="M733" s="4"/>
      <c r="N733" s="30"/>
      <c r="O733" s="31"/>
    </row>
    <row r="734" spans="1:15" x14ac:dyDescent="0.25">
      <c r="A734" s="2" t="s">
        <v>1340</v>
      </c>
      <c r="B734" s="4">
        <v>247</v>
      </c>
      <c r="C734" s="4">
        <v>2</v>
      </c>
      <c r="D734" s="4">
        <v>1336</v>
      </c>
      <c r="E734" s="4">
        <v>8</v>
      </c>
      <c r="F734" s="4">
        <v>32</v>
      </c>
      <c r="G734" s="4">
        <v>1296</v>
      </c>
      <c r="H734" s="3">
        <v>1.5045075401195493E-7</v>
      </c>
      <c r="I734" s="4">
        <v>1</v>
      </c>
      <c r="J734" s="34" t="s">
        <v>4</v>
      </c>
      <c r="K734" s="4">
        <v>1</v>
      </c>
      <c r="L734" s="4"/>
      <c r="M734" s="4"/>
      <c r="N734" s="30"/>
      <c r="O734" s="31"/>
    </row>
    <row r="735" spans="1:15" x14ac:dyDescent="0.25">
      <c r="A735" s="2" t="s">
        <v>2135</v>
      </c>
      <c r="B735" s="4">
        <v>45</v>
      </c>
      <c r="C735" s="4">
        <v>1</v>
      </c>
      <c r="D735" s="4">
        <v>1320</v>
      </c>
      <c r="E735" s="4">
        <v>8</v>
      </c>
      <c r="F735" s="4">
        <v>16</v>
      </c>
      <c r="G735" s="4">
        <v>1296</v>
      </c>
      <c r="H735" s="3">
        <v>1.4864894857468599E-7</v>
      </c>
      <c r="I735" s="4">
        <v>1</v>
      </c>
      <c r="J735" s="34" t="s">
        <v>4</v>
      </c>
      <c r="K735" s="4">
        <v>1</v>
      </c>
      <c r="L735" s="4"/>
      <c r="M735" s="4"/>
      <c r="N735" s="30"/>
      <c r="O735" s="31"/>
    </row>
    <row r="736" spans="1:15" x14ac:dyDescent="0.25">
      <c r="A736" s="2" t="s">
        <v>1354</v>
      </c>
      <c r="B736" s="4">
        <v>247</v>
      </c>
      <c r="C736" s="4">
        <v>148</v>
      </c>
      <c r="D736" s="4">
        <v>1216</v>
      </c>
      <c r="E736" s="4">
        <v>496</v>
      </c>
      <c r="F736" s="4">
        <v>600</v>
      </c>
      <c r="G736" s="4">
        <v>120</v>
      </c>
      <c r="H736" s="3">
        <v>1.36937213232438E-7</v>
      </c>
      <c r="I736" s="4">
        <v>1</v>
      </c>
      <c r="J736" s="34" t="s">
        <v>13</v>
      </c>
      <c r="K736" s="4">
        <v>1</v>
      </c>
      <c r="L736" s="4"/>
      <c r="M736" s="4"/>
      <c r="N736" s="30"/>
      <c r="O736" s="31"/>
    </row>
    <row r="737" spans="1:15" x14ac:dyDescent="0.25">
      <c r="A737" s="2" t="s">
        <v>2136</v>
      </c>
      <c r="B737" s="4">
        <v>240</v>
      </c>
      <c r="C737" s="4">
        <v>99</v>
      </c>
      <c r="D737" s="4">
        <v>1168</v>
      </c>
      <c r="E737" s="4">
        <v>648</v>
      </c>
      <c r="F737" s="4">
        <v>400</v>
      </c>
      <c r="G737" s="4">
        <v>120</v>
      </c>
      <c r="H737" s="3">
        <v>1.3153179692063123E-7</v>
      </c>
      <c r="I737" s="4">
        <v>1</v>
      </c>
      <c r="J737" s="34" t="s">
        <v>13</v>
      </c>
      <c r="K737" s="4">
        <v>1</v>
      </c>
      <c r="L737" s="4"/>
      <c r="M737" s="4"/>
      <c r="N737" s="30"/>
      <c r="O737" s="31"/>
    </row>
    <row r="738" spans="1:15" x14ac:dyDescent="0.25">
      <c r="A738" s="2" t="s">
        <v>2137</v>
      </c>
      <c r="B738" s="4">
        <v>240</v>
      </c>
      <c r="C738" s="4">
        <v>93</v>
      </c>
      <c r="D738" s="4">
        <v>1144</v>
      </c>
      <c r="E738" s="4">
        <v>648</v>
      </c>
      <c r="F738" s="4">
        <v>376</v>
      </c>
      <c r="G738" s="4">
        <v>120</v>
      </c>
      <c r="H738" s="3">
        <v>1.2882908876472786E-7</v>
      </c>
      <c r="I738" s="4">
        <v>1</v>
      </c>
      <c r="J738" s="34" t="s">
        <v>13</v>
      </c>
      <c r="K738" s="4">
        <v>1</v>
      </c>
      <c r="L738" s="4"/>
      <c r="M738" s="4"/>
      <c r="N738" s="30"/>
      <c r="O738" s="31"/>
    </row>
    <row r="739" spans="1:15" x14ac:dyDescent="0.25">
      <c r="A739" s="2" t="s">
        <v>2138</v>
      </c>
      <c r="B739" s="4">
        <v>1169</v>
      </c>
      <c r="C739" s="4">
        <v>101</v>
      </c>
      <c r="D739" s="4">
        <v>1040</v>
      </c>
      <c r="E739" s="4">
        <v>512</v>
      </c>
      <c r="F739" s="4">
        <v>408</v>
      </c>
      <c r="G739" s="4">
        <v>120</v>
      </c>
      <c r="H739" s="3">
        <v>1.1711735342247988E-7</v>
      </c>
      <c r="I739" s="4">
        <v>1</v>
      </c>
      <c r="J739" s="34" t="s">
        <v>13</v>
      </c>
      <c r="K739" s="4">
        <v>1</v>
      </c>
      <c r="L739" s="4"/>
      <c r="M739" s="4"/>
      <c r="N739" s="30"/>
      <c r="O739" s="31"/>
    </row>
    <row r="740" spans="1:15" x14ac:dyDescent="0.25">
      <c r="A740" s="2" t="s">
        <v>2139</v>
      </c>
      <c r="B740" s="4">
        <v>253</v>
      </c>
      <c r="C740" s="4">
        <v>156</v>
      </c>
      <c r="D740" s="4">
        <v>1008</v>
      </c>
      <c r="E740" s="4">
        <v>256</v>
      </c>
      <c r="F740" s="4">
        <v>632</v>
      </c>
      <c r="G740" s="4">
        <v>120</v>
      </c>
      <c r="H740" s="3">
        <v>1.1351374254794202E-7</v>
      </c>
      <c r="I740" s="4">
        <v>1</v>
      </c>
      <c r="J740" s="34" t="s">
        <v>13</v>
      </c>
      <c r="K740" s="4">
        <v>1</v>
      </c>
      <c r="L740" s="4"/>
      <c r="M740" s="4"/>
      <c r="N740" s="30"/>
      <c r="O740" s="31"/>
    </row>
    <row r="741" spans="1:15" x14ac:dyDescent="0.25">
      <c r="A741" s="2" t="s">
        <v>1386</v>
      </c>
      <c r="B741" s="4">
        <v>108</v>
      </c>
      <c r="C741" s="4">
        <v>83</v>
      </c>
      <c r="D741" s="4">
        <v>896</v>
      </c>
      <c r="E741" s="4">
        <v>440</v>
      </c>
      <c r="F741" s="4">
        <v>336</v>
      </c>
      <c r="G741" s="4">
        <v>120</v>
      </c>
      <c r="H741" s="3">
        <v>1.0090110448705958E-7</v>
      </c>
      <c r="I741" s="4">
        <v>1</v>
      </c>
      <c r="J741" s="34" t="s">
        <v>13</v>
      </c>
      <c r="K741" s="4">
        <v>1</v>
      </c>
      <c r="L741" s="4"/>
      <c r="M741" s="4"/>
      <c r="N741" s="30"/>
      <c r="O741" s="31"/>
    </row>
    <row r="742" spans="1:15" x14ac:dyDescent="0.25">
      <c r="A742" s="2" t="s">
        <v>1341</v>
      </c>
      <c r="B742" s="4">
        <v>247</v>
      </c>
      <c r="C742" s="4">
        <v>25</v>
      </c>
      <c r="D742" s="4">
        <v>720</v>
      </c>
      <c r="E742" s="4">
        <v>496</v>
      </c>
      <c r="F742" s="4">
        <v>104</v>
      </c>
      <c r="G742" s="4">
        <v>120</v>
      </c>
      <c r="H742" s="3">
        <v>8.1081244677101444E-8</v>
      </c>
      <c r="I742" s="4">
        <v>1</v>
      </c>
      <c r="J742" s="34" t="s">
        <v>13</v>
      </c>
      <c r="K742" s="4">
        <v>1</v>
      </c>
      <c r="L742" s="4"/>
      <c r="M742" s="4"/>
      <c r="N742" s="30"/>
      <c r="O742" s="31"/>
    </row>
    <row r="743" spans="1:15" x14ac:dyDescent="0.25">
      <c r="A743" s="2" t="s">
        <v>2140</v>
      </c>
      <c r="B743" s="4">
        <v>373</v>
      </c>
      <c r="C743" s="4">
        <v>51</v>
      </c>
      <c r="D743" s="4">
        <v>632</v>
      </c>
      <c r="E743" s="4">
        <v>304</v>
      </c>
      <c r="F743" s="4">
        <v>208</v>
      </c>
      <c r="G743" s="4">
        <v>120</v>
      </c>
      <c r="H743" s="3">
        <v>7.1171314772122382E-8</v>
      </c>
      <c r="I743" s="4">
        <v>1</v>
      </c>
      <c r="J743" s="34" t="s">
        <v>13</v>
      </c>
      <c r="K743" s="4">
        <v>1</v>
      </c>
      <c r="L743" s="4"/>
      <c r="M743" s="4"/>
      <c r="N743" s="30"/>
      <c r="O743" s="31"/>
    </row>
    <row r="744" spans="1:15" x14ac:dyDescent="0.25">
      <c r="A744" s="2" t="s">
        <v>1342</v>
      </c>
      <c r="B744" s="4">
        <v>247</v>
      </c>
      <c r="C744" s="4">
        <v>67</v>
      </c>
      <c r="D744" s="4">
        <v>616</v>
      </c>
      <c r="E744" s="4">
        <v>224</v>
      </c>
      <c r="F744" s="4">
        <v>272</v>
      </c>
      <c r="G744" s="4">
        <v>120</v>
      </c>
      <c r="H744" s="3">
        <v>6.9369509334853469E-8</v>
      </c>
      <c r="I744" s="4">
        <v>1</v>
      </c>
      <c r="J744" s="34" t="s">
        <v>13</v>
      </c>
      <c r="K744" s="4">
        <v>1</v>
      </c>
      <c r="L744" s="4"/>
      <c r="M744" s="4"/>
      <c r="N744" s="30"/>
      <c r="O744" s="31"/>
    </row>
    <row r="745" spans="1:15" x14ac:dyDescent="0.25">
      <c r="A745" s="2" t="s">
        <v>1348</v>
      </c>
      <c r="B745" s="4">
        <v>247</v>
      </c>
      <c r="C745" s="4">
        <v>66</v>
      </c>
      <c r="D745" s="4">
        <v>616</v>
      </c>
      <c r="E745" s="4">
        <v>224</v>
      </c>
      <c r="F745" s="4">
        <v>272</v>
      </c>
      <c r="G745" s="4">
        <v>120</v>
      </c>
      <c r="H745" s="3">
        <v>6.9369509334853469E-8</v>
      </c>
      <c r="I745" s="4">
        <v>1</v>
      </c>
      <c r="J745" s="34" t="s">
        <v>13</v>
      </c>
      <c r="K745" s="4">
        <v>1</v>
      </c>
      <c r="L745" s="4"/>
      <c r="M745" s="4"/>
      <c r="N745" s="30"/>
      <c r="O745" s="31"/>
    </row>
    <row r="746" spans="1:15" x14ac:dyDescent="0.25">
      <c r="A746" s="2" t="s">
        <v>1351</v>
      </c>
      <c r="B746" s="4">
        <v>247</v>
      </c>
      <c r="C746" s="4">
        <v>59</v>
      </c>
      <c r="D746" s="4">
        <v>584</v>
      </c>
      <c r="E746" s="4">
        <v>224</v>
      </c>
      <c r="F746" s="4">
        <v>240</v>
      </c>
      <c r="G746" s="4">
        <v>120</v>
      </c>
      <c r="H746" s="3">
        <v>6.5765898460315617E-8</v>
      </c>
      <c r="I746" s="4">
        <v>1</v>
      </c>
      <c r="J746" s="34" t="s">
        <v>13</v>
      </c>
      <c r="K746" s="4">
        <v>1</v>
      </c>
      <c r="L746" s="4"/>
      <c r="M746" s="4"/>
      <c r="N746" s="30"/>
      <c r="O746" s="31"/>
    </row>
    <row r="747" spans="1:15" x14ac:dyDescent="0.25">
      <c r="A747" s="2" t="s">
        <v>2141</v>
      </c>
      <c r="B747" s="4">
        <v>0</v>
      </c>
      <c r="C747" s="4">
        <v>0</v>
      </c>
      <c r="D747" s="4">
        <v>568</v>
      </c>
      <c r="E747" s="4">
        <v>8</v>
      </c>
      <c r="F747" s="4"/>
      <c r="G747" s="4">
        <v>560</v>
      </c>
      <c r="H747" s="3">
        <v>6.3964093023046704E-8</v>
      </c>
      <c r="I747" s="4">
        <v>1</v>
      </c>
      <c r="J747" s="34" t="s">
        <v>4</v>
      </c>
      <c r="K747" s="4">
        <v>1</v>
      </c>
      <c r="L747" s="4"/>
      <c r="M747" s="4"/>
      <c r="N747" s="30"/>
      <c r="O747" s="31"/>
    </row>
    <row r="748" spans="1:15" x14ac:dyDescent="0.25">
      <c r="A748" s="2" t="s">
        <v>2142</v>
      </c>
      <c r="B748" s="4">
        <v>292</v>
      </c>
      <c r="C748" s="4">
        <v>40</v>
      </c>
      <c r="D748" s="4">
        <v>552</v>
      </c>
      <c r="E748" s="4">
        <v>264</v>
      </c>
      <c r="F748" s="4">
        <v>168</v>
      </c>
      <c r="G748" s="4">
        <v>120</v>
      </c>
      <c r="H748" s="3">
        <v>6.2162287585777778E-8</v>
      </c>
      <c r="I748" s="4">
        <v>1</v>
      </c>
      <c r="J748" s="34" t="s">
        <v>13</v>
      </c>
      <c r="K748" s="4">
        <v>1</v>
      </c>
      <c r="L748" s="4"/>
      <c r="M748" s="4"/>
      <c r="N748" s="30"/>
      <c r="O748" s="31"/>
    </row>
    <row r="749" spans="1:15" x14ac:dyDescent="0.25">
      <c r="A749" s="2" t="s">
        <v>1352</v>
      </c>
      <c r="B749" s="4">
        <v>247</v>
      </c>
      <c r="C749" s="4">
        <v>32</v>
      </c>
      <c r="D749" s="4">
        <v>544</v>
      </c>
      <c r="E749" s="4">
        <v>288</v>
      </c>
      <c r="F749" s="4">
        <v>136</v>
      </c>
      <c r="G749" s="4">
        <v>120</v>
      </c>
      <c r="H749" s="3">
        <v>6.1261384867143321E-8</v>
      </c>
      <c r="I749" s="4">
        <v>1</v>
      </c>
      <c r="J749" s="34" t="s">
        <v>13</v>
      </c>
      <c r="K749" s="4">
        <v>1</v>
      </c>
      <c r="L749" s="4"/>
      <c r="M749" s="4"/>
      <c r="N749" s="30"/>
      <c r="O749" s="31"/>
    </row>
    <row r="750" spans="1:15" x14ac:dyDescent="0.25">
      <c r="A750" s="2" t="s">
        <v>1353</v>
      </c>
      <c r="B750" s="4">
        <v>247</v>
      </c>
      <c r="C750" s="4">
        <v>26</v>
      </c>
      <c r="D750" s="4">
        <v>480</v>
      </c>
      <c r="E750" s="4">
        <v>248</v>
      </c>
      <c r="F750" s="4">
        <v>112</v>
      </c>
      <c r="G750" s="4">
        <v>120</v>
      </c>
      <c r="H750" s="3">
        <v>5.4054163118067636E-8</v>
      </c>
      <c r="I750" s="4">
        <v>1</v>
      </c>
      <c r="J750" s="34" t="s">
        <v>13</v>
      </c>
      <c r="K750" s="4">
        <v>1</v>
      </c>
      <c r="L750" s="4"/>
      <c r="M750" s="4"/>
      <c r="N750" s="30"/>
      <c r="O750" s="31"/>
    </row>
    <row r="751" spans="1:15" x14ac:dyDescent="0.25">
      <c r="A751" s="2" t="s">
        <v>1344</v>
      </c>
      <c r="B751" s="4">
        <v>247</v>
      </c>
      <c r="C751" s="4">
        <v>25</v>
      </c>
      <c r="D751" s="4">
        <v>472</v>
      </c>
      <c r="E751" s="4">
        <v>248</v>
      </c>
      <c r="F751" s="4">
        <v>104</v>
      </c>
      <c r="G751" s="4">
        <v>120</v>
      </c>
      <c r="H751" s="3">
        <v>5.3153260399433173E-8</v>
      </c>
      <c r="I751" s="4">
        <v>1</v>
      </c>
      <c r="J751" s="34" t="s">
        <v>13</v>
      </c>
      <c r="K751" s="4">
        <v>1</v>
      </c>
      <c r="L751" s="4"/>
      <c r="M751" s="4"/>
      <c r="N751" s="30"/>
      <c r="O751" s="31"/>
    </row>
    <row r="752" spans="1:15" x14ac:dyDescent="0.25">
      <c r="A752" s="2" t="s">
        <v>2143</v>
      </c>
      <c r="B752" s="4">
        <v>0</v>
      </c>
      <c r="C752" s="4">
        <v>0</v>
      </c>
      <c r="D752" s="4">
        <v>400</v>
      </c>
      <c r="E752" s="4">
        <v>8</v>
      </c>
      <c r="F752" s="4"/>
      <c r="G752" s="4">
        <v>392</v>
      </c>
      <c r="H752" s="3">
        <v>4.5045135931723031E-8</v>
      </c>
      <c r="I752" s="4">
        <v>1</v>
      </c>
      <c r="J752" s="34" t="s">
        <v>4</v>
      </c>
      <c r="K752" s="4">
        <v>1</v>
      </c>
      <c r="L752" s="4"/>
      <c r="M752" s="4"/>
      <c r="N752" s="30"/>
      <c r="O752" s="31"/>
    </row>
    <row r="753" spans="1:15" x14ac:dyDescent="0.25">
      <c r="A753" s="2" t="s">
        <v>2144</v>
      </c>
      <c r="B753" s="4">
        <v>0</v>
      </c>
      <c r="C753" s="4">
        <v>0</v>
      </c>
      <c r="D753" s="4">
        <v>400</v>
      </c>
      <c r="E753" s="4">
        <v>8</v>
      </c>
      <c r="F753" s="4"/>
      <c r="G753" s="4">
        <v>392</v>
      </c>
      <c r="H753" s="3">
        <v>4.5045135931723031E-8</v>
      </c>
      <c r="I753" s="4">
        <v>1</v>
      </c>
      <c r="J753" s="34" t="s">
        <v>4</v>
      </c>
      <c r="K753" s="4">
        <v>1</v>
      </c>
      <c r="L753" s="4"/>
      <c r="M753" s="4"/>
      <c r="N753" s="30"/>
      <c r="O753" s="31"/>
    </row>
    <row r="754" spans="1:15" x14ac:dyDescent="0.25">
      <c r="A754" s="2" t="s">
        <v>2145</v>
      </c>
      <c r="B754" s="4">
        <v>0</v>
      </c>
      <c r="C754" s="4">
        <v>0</v>
      </c>
      <c r="D754" s="4">
        <v>400</v>
      </c>
      <c r="E754" s="4">
        <v>8</v>
      </c>
      <c r="F754" s="4"/>
      <c r="G754" s="4">
        <v>392</v>
      </c>
      <c r="H754" s="3">
        <v>4.5045135931723031E-8</v>
      </c>
      <c r="I754" s="4">
        <v>1</v>
      </c>
      <c r="J754" s="34" t="s">
        <v>4</v>
      </c>
      <c r="K754" s="4">
        <v>1</v>
      </c>
      <c r="L754" s="4"/>
      <c r="M754" s="4"/>
      <c r="N754" s="30"/>
      <c r="O754" s="31"/>
    </row>
    <row r="755" spans="1:15" x14ac:dyDescent="0.25">
      <c r="A755" s="2" t="s">
        <v>2146</v>
      </c>
      <c r="B755" s="4">
        <v>0</v>
      </c>
      <c r="C755" s="4">
        <v>0</v>
      </c>
      <c r="D755" s="4">
        <v>400</v>
      </c>
      <c r="E755" s="4">
        <v>8</v>
      </c>
      <c r="F755" s="4"/>
      <c r="G755" s="4">
        <v>392</v>
      </c>
      <c r="H755" s="3">
        <v>4.5045135931723031E-8</v>
      </c>
      <c r="I755" s="4">
        <v>1</v>
      </c>
      <c r="J755" s="34" t="s">
        <v>4</v>
      </c>
      <c r="K755" s="4">
        <v>1</v>
      </c>
      <c r="L755" s="4"/>
      <c r="M755" s="4"/>
      <c r="N755" s="30"/>
      <c r="O755" s="31"/>
    </row>
    <row r="756" spans="1:15" x14ac:dyDescent="0.25">
      <c r="A756" s="2" t="s">
        <v>2147</v>
      </c>
      <c r="B756" s="4">
        <v>0</v>
      </c>
      <c r="C756" s="4">
        <v>0</v>
      </c>
      <c r="D756" s="4">
        <v>400</v>
      </c>
      <c r="E756" s="4">
        <v>8</v>
      </c>
      <c r="F756" s="4"/>
      <c r="G756" s="4">
        <v>392</v>
      </c>
      <c r="H756" s="3">
        <v>4.5045135931723031E-8</v>
      </c>
      <c r="I756" s="4">
        <v>1</v>
      </c>
      <c r="J756" s="34" t="s">
        <v>4</v>
      </c>
      <c r="K756" s="4">
        <v>1</v>
      </c>
      <c r="L756" s="4"/>
      <c r="M756" s="4"/>
      <c r="N756" s="30"/>
      <c r="O756" s="31"/>
    </row>
    <row r="757" spans="1:15" x14ac:dyDescent="0.25">
      <c r="A757" s="2" t="s">
        <v>2148</v>
      </c>
      <c r="B757" s="4">
        <v>0</v>
      </c>
      <c r="C757" s="4">
        <v>0</v>
      </c>
      <c r="D757" s="4">
        <v>400</v>
      </c>
      <c r="E757" s="4">
        <v>8</v>
      </c>
      <c r="F757" s="4"/>
      <c r="G757" s="4">
        <v>392</v>
      </c>
      <c r="H757" s="3">
        <v>4.5045135931723031E-8</v>
      </c>
      <c r="I757" s="4">
        <v>1</v>
      </c>
      <c r="J757" s="34" t="s">
        <v>4</v>
      </c>
      <c r="K757" s="4">
        <v>1</v>
      </c>
      <c r="L757" s="4"/>
      <c r="M757" s="4"/>
      <c r="N757" s="30"/>
      <c r="O757" s="31"/>
    </row>
    <row r="758" spans="1:15" x14ac:dyDescent="0.25">
      <c r="A758" s="2" t="s">
        <v>2149</v>
      </c>
      <c r="B758" s="4">
        <v>0</v>
      </c>
      <c r="C758" s="4">
        <v>0</v>
      </c>
      <c r="D758" s="4">
        <v>400</v>
      </c>
      <c r="E758" s="4">
        <v>8</v>
      </c>
      <c r="F758" s="4"/>
      <c r="G758" s="4">
        <v>392</v>
      </c>
      <c r="H758" s="3">
        <v>4.5045135931723031E-8</v>
      </c>
      <c r="I758" s="4">
        <v>1</v>
      </c>
      <c r="J758" s="34" t="s">
        <v>4</v>
      </c>
      <c r="K758" s="4">
        <v>1</v>
      </c>
      <c r="L758" s="4"/>
      <c r="M758" s="4"/>
      <c r="N758" s="30"/>
      <c r="O758" s="31"/>
    </row>
    <row r="759" spans="1:15" x14ac:dyDescent="0.25">
      <c r="A759" s="2" t="s">
        <v>2150</v>
      </c>
      <c r="B759" s="4">
        <v>0</v>
      </c>
      <c r="C759" s="4">
        <v>0</v>
      </c>
      <c r="D759" s="4">
        <v>400</v>
      </c>
      <c r="E759" s="4">
        <v>8</v>
      </c>
      <c r="F759" s="4"/>
      <c r="G759" s="4">
        <v>392</v>
      </c>
      <c r="H759" s="3">
        <v>4.5045135931723031E-8</v>
      </c>
      <c r="I759" s="4">
        <v>1</v>
      </c>
      <c r="J759" s="34" t="s">
        <v>4</v>
      </c>
      <c r="K759" s="4">
        <v>1</v>
      </c>
      <c r="L759" s="4"/>
      <c r="M759" s="4"/>
      <c r="N759" s="30"/>
      <c r="O759" s="31"/>
    </row>
    <row r="760" spans="1:15" x14ac:dyDescent="0.25">
      <c r="A760" s="2" t="s">
        <v>2151</v>
      </c>
      <c r="B760" s="4">
        <v>0</v>
      </c>
      <c r="C760" s="4">
        <v>0</v>
      </c>
      <c r="D760" s="4">
        <v>400</v>
      </c>
      <c r="E760" s="4">
        <v>8</v>
      </c>
      <c r="F760" s="4"/>
      <c r="G760" s="4">
        <v>392</v>
      </c>
      <c r="H760" s="3">
        <v>4.5045135931723031E-8</v>
      </c>
      <c r="I760" s="4">
        <v>1</v>
      </c>
      <c r="J760" s="34" t="s">
        <v>4</v>
      </c>
      <c r="K760" s="4">
        <v>1</v>
      </c>
      <c r="L760" s="4"/>
      <c r="M760" s="4"/>
      <c r="N760" s="30"/>
      <c r="O760" s="31"/>
    </row>
    <row r="761" spans="1:15" x14ac:dyDescent="0.25">
      <c r="A761" s="2" t="s">
        <v>2152</v>
      </c>
      <c r="B761" s="4">
        <v>0</v>
      </c>
      <c r="C761" s="4">
        <v>0</v>
      </c>
      <c r="D761" s="4">
        <v>400</v>
      </c>
      <c r="E761" s="4">
        <v>8</v>
      </c>
      <c r="F761" s="4"/>
      <c r="G761" s="4">
        <v>392</v>
      </c>
      <c r="H761" s="3">
        <v>4.5045135931723031E-8</v>
      </c>
      <c r="I761" s="4">
        <v>1</v>
      </c>
      <c r="J761" s="34" t="s">
        <v>4</v>
      </c>
      <c r="K761" s="4">
        <v>1</v>
      </c>
      <c r="L761" s="4"/>
      <c r="M761" s="4"/>
      <c r="N761" s="30"/>
      <c r="O761" s="31"/>
    </row>
    <row r="762" spans="1:15" x14ac:dyDescent="0.25">
      <c r="A762" s="2" t="s">
        <v>2153</v>
      </c>
      <c r="B762" s="4">
        <v>0</v>
      </c>
      <c r="C762" s="4">
        <v>0</v>
      </c>
      <c r="D762" s="4">
        <v>400</v>
      </c>
      <c r="E762" s="4">
        <v>8</v>
      </c>
      <c r="F762" s="4"/>
      <c r="G762" s="4">
        <v>392</v>
      </c>
      <c r="H762" s="3">
        <v>4.5045135931723031E-8</v>
      </c>
      <c r="I762" s="4">
        <v>1</v>
      </c>
      <c r="J762" s="34" t="s">
        <v>4</v>
      </c>
      <c r="K762" s="4">
        <v>1</v>
      </c>
      <c r="L762" s="4"/>
      <c r="M762" s="4"/>
      <c r="N762" s="30"/>
      <c r="O762" s="31"/>
    </row>
    <row r="763" spans="1:15" x14ac:dyDescent="0.25">
      <c r="A763" s="2" t="s">
        <v>2154</v>
      </c>
      <c r="B763" s="4">
        <v>51</v>
      </c>
      <c r="C763" s="4">
        <v>51</v>
      </c>
      <c r="D763" s="4">
        <v>376</v>
      </c>
      <c r="E763" s="4">
        <v>48</v>
      </c>
      <c r="F763" s="4">
        <v>208</v>
      </c>
      <c r="G763" s="4">
        <v>120</v>
      </c>
      <c r="H763" s="3">
        <v>4.2342427775819648E-8</v>
      </c>
      <c r="I763" s="4">
        <v>1</v>
      </c>
      <c r="J763" s="34" t="s">
        <v>13</v>
      </c>
      <c r="K763" s="4">
        <v>1</v>
      </c>
      <c r="L763" s="4"/>
      <c r="M763" s="4"/>
      <c r="N763" s="30"/>
      <c r="O763" s="31"/>
    </row>
    <row r="764" spans="1:15" x14ac:dyDescent="0.25">
      <c r="A764" s="2" t="s">
        <v>1444</v>
      </c>
      <c r="B764" s="4">
        <v>45</v>
      </c>
      <c r="C764" s="4">
        <v>38</v>
      </c>
      <c r="D764" s="4">
        <v>360</v>
      </c>
      <c r="E764" s="4">
        <v>80</v>
      </c>
      <c r="F764" s="4">
        <v>160</v>
      </c>
      <c r="G764" s="4">
        <v>120</v>
      </c>
      <c r="H764" s="3">
        <v>4.0540622338550722E-8</v>
      </c>
      <c r="I764" s="4">
        <v>1</v>
      </c>
      <c r="J764" s="34" t="s">
        <v>13</v>
      </c>
      <c r="K764" s="4">
        <v>1</v>
      </c>
      <c r="L764" s="4"/>
      <c r="M764" s="4"/>
      <c r="N764" s="30"/>
      <c r="O764" s="31"/>
    </row>
    <row r="765" spans="1:15" x14ac:dyDescent="0.25">
      <c r="A765" s="2" t="s">
        <v>2155</v>
      </c>
      <c r="B765" s="4">
        <v>136</v>
      </c>
      <c r="C765" s="4">
        <v>28</v>
      </c>
      <c r="D765" s="4">
        <v>352</v>
      </c>
      <c r="E765" s="4">
        <v>112</v>
      </c>
      <c r="F765" s="4">
        <v>120</v>
      </c>
      <c r="G765" s="4">
        <v>120</v>
      </c>
      <c r="H765" s="3">
        <v>3.9639719619916265E-8</v>
      </c>
      <c r="I765" s="4">
        <v>1</v>
      </c>
      <c r="J765" s="34" t="s">
        <v>13</v>
      </c>
      <c r="K765" s="4">
        <v>1</v>
      </c>
      <c r="L765" s="4"/>
      <c r="M765" s="4"/>
      <c r="N765" s="30"/>
      <c r="O765" s="31"/>
    </row>
    <row r="766" spans="1:15" x14ac:dyDescent="0.25">
      <c r="A766" s="2" t="s">
        <v>2156</v>
      </c>
      <c r="B766" s="4">
        <v>0</v>
      </c>
      <c r="C766" s="4">
        <v>0</v>
      </c>
      <c r="D766" s="4">
        <v>336</v>
      </c>
      <c r="E766" s="4">
        <v>8</v>
      </c>
      <c r="F766" s="4"/>
      <c r="G766" s="4">
        <v>328</v>
      </c>
      <c r="H766" s="3">
        <v>3.7837914182647346E-8</v>
      </c>
      <c r="I766" s="4">
        <v>1</v>
      </c>
      <c r="J766" s="34" t="s">
        <v>4</v>
      </c>
      <c r="K766" s="4">
        <v>1</v>
      </c>
      <c r="L766" s="4"/>
      <c r="M766" s="4"/>
      <c r="N766" s="30"/>
      <c r="O766" s="31"/>
    </row>
    <row r="767" spans="1:15" x14ac:dyDescent="0.25">
      <c r="A767" s="2" t="s">
        <v>2157</v>
      </c>
      <c r="B767" s="4">
        <v>0</v>
      </c>
      <c r="C767" s="4">
        <v>0</v>
      </c>
      <c r="D767" s="4">
        <v>336</v>
      </c>
      <c r="E767" s="4">
        <v>8</v>
      </c>
      <c r="F767" s="4"/>
      <c r="G767" s="4">
        <v>328</v>
      </c>
      <c r="H767" s="3">
        <v>3.7837914182647346E-8</v>
      </c>
      <c r="I767" s="4">
        <v>1</v>
      </c>
      <c r="J767" s="34" t="s">
        <v>4</v>
      </c>
      <c r="K767" s="4">
        <v>1</v>
      </c>
      <c r="L767" s="4"/>
      <c r="M767" s="4"/>
      <c r="N767" s="30"/>
      <c r="O767" s="31"/>
    </row>
    <row r="768" spans="1:15" x14ac:dyDescent="0.25">
      <c r="A768" s="2" t="s">
        <v>2158</v>
      </c>
      <c r="B768" s="4">
        <v>253</v>
      </c>
      <c r="C768" s="4">
        <v>14</v>
      </c>
      <c r="D768" s="4">
        <v>312</v>
      </c>
      <c r="E768" s="4">
        <v>128</v>
      </c>
      <c r="F768" s="4">
        <v>64</v>
      </c>
      <c r="G768" s="4">
        <v>120</v>
      </c>
      <c r="H768" s="3">
        <v>3.5135206026743963E-8</v>
      </c>
      <c r="I768" s="4">
        <v>1</v>
      </c>
      <c r="J768" s="34" t="s">
        <v>13</v>
      </c>
      <c r="K768" s="4">
        <v>1</v>
      </c>
      <c r="L768" s="4"/>
      <c r="M768" s="4"/>
      <c r="N768" s="30"/>
      <c r="O768" s="31"/>
    </row>
    <row r="769" spans="1:15" x14ac:dyDescent="0.25">
      <c r="A769" s="2" t="s">
        <v>1440</v>
      </c>
      <c r="B769" s="4">
        <v>30</v>
      </c>
      <c r="C769" s="4">
        <v>30</v>
      </c>
      <c r="D769" s="4">
        <v>272</v>
      </c>
      <c r="E769" s="4">
        <v>24</v>
      </c>
      <c r="F769" s="4">
        <v>128</v>
      </c>
      <c r="G769" s="4">
        <v>120</v>
      </c>
      <c r="H769" s="3">
        <v>3.0630692433571661E-8</v>
      </c>
      <c r="I769" s="4">
        <v>1</v>
      </c>
      <c r="J769" s="34" t="s">
        <v>13</v>
      </c>
      <c r="K769" s="4">
        <v>1</v>
      </c>
      <c r="L769" s="4"/>
      <c r="M769" s="4"/>
      <c r="N769" s="30"/>
      <c r="O769" s="31"/>
    </row>
    <row r="770" spans="1:15" x14ac:dyDescent="0.25">
      <c r="A770" s="2" t="s">
        <v>2159</v>
      </c>
      <c r="B770" s="4">
        <v>60</v>
      </c>
      <c r="C770" s="4">
        <v>3</v>
      </c>
      <c r="D770" s="4">
        <v>264</v>
      </c>
      <c r="E770" s="4">
        <v>128</v>
      </c>
      <c r="F770" s="4">
        <v>16</v>
      </c>
      <c r="G770" s="4">
        <v>120</v>
      </c>
      <c r="H770" s="3">
        <v>2.9729789714937197E-8</v>
      </c>
      <c r="I770" s="4">
        <v>1</v>
      </c>
      <c r="J770" s="34" t="s">
        <v>13</v>
      </c>
      <c r="K770" s="4">
        <v>1</v>
      </c>
      <c r="L770" s="4"/>
      <c r="M770" s="4"/>
      <c r="N770" s="30"/>
      <c r="O770" s="31"/>
    </row>
    <row r="771" spans="1:15" x14ac:dyDescent="0.25">
      <c r="A771" s="2" t="s">
        <v>2160</v>
      </c>
      <c r="B771" s="4">
        <v>60</v>
      </c>
      <c r="C771" s="4">
        <v>3</v>
      </c>
      <c r="D771" s="4">
        <v>264</v>
      </c>
      <c r="E771" s="4">
        <v>128</v>
      </c>
      <c r="F771" s="4">
        <v>16</v>
      </c>
      <c r="G771" s="4">
        <v>120</v>
      </c>
      <c r="H771" s="3">
        <v>2.9729789714937197E-8</v>
      </c>
      <c r="I771" s="4">
        <v>1</v>
      </c>
      <c r="J771" s="34" t="s">
        <v>13</v>
      </c>
      <c r="K771" s="4">
        <v>1</v>
      </c>
      <c r="L771" s="4"/>
      <c r="M771" s="4"/>
      <c r="N771" s="30"/>
      <c r="O771" s="31"/>
    </row>
    <row r="772" spans="1:15" x14ac:dyDescent="0.25">
      <c r="A772" s="2" t="s">
        <v>2161</v>
      </c>
      <c r="B772" s="4">
        <v>108</v>
      </c>
      <c r="C772" s="4">
        <v>7</v>
      </c>
      <c r="D772" s="4">
        <v>264</v>
      </c>
      <c r="E772" s="4">
        <v>112</v>
      </c>
      <c r="F772" s="4">
        <v>32</v>
      </c>
      <c r="G772" s="4">
        <v>120</v>
      </c>
      <c r="H772" s="3">
        <v>2.9729789714937197E-8</v>
      </c>
      <c r="I772" s="4">
        <v>1</v>
      </c>
      <c r="J772" s="34" t="s">
        <v>13</v>
      </c>
      <c r="K772" s="4">
        <v>1</v>
      </c>
      <c r="L772" s="4"/>
      <c r="M772" s="4"/>
      <c r="N772" s="30"/>
      <c r="O772" s="31"/>
    </row>
    <row r="773" spans="1:15" x14ac:dyDescent="0.25">
      <c r="A773" s="2" t="s">
        <v>2162</v>
      </c>
      <c r="B773" s="4">
        <v>108</v>
      </c>
      <c r="C773" s="4">
        <v>6</v>
      </c>
      <c r="D773" s="4">
        <v>264</v>
      </c>
      <c r="E773" s="4">
        <v>112</v>
      </c>
      <c r="F773" s="4">
        <v>32</v>
      </c>
      <c r="G773" s="4">
        <v>120</v>
      </c>
      <c r="H773" s="3">
        <v>2.9729789714937197E-8</v>
      </c>
      <c r="I773" s="4">
        <v>1</v>
      </c>
      <c r="J773" s="34" t="s">
        <v>13</v>
      </c>
      <c r="K773" s="4">
        <v>1</v>
      </c>
      <c r="L773" s="4"/>
      <c r="M773" s="4"/>
      <c r="N773" s="30"/>
      <c r="O773" s="31"/>
    </row>
    <row r="774" spans="1:15" x14ac:dyDescent="0.25">
      <c r="A774" s="2" t="s">
        <v>2163</v>
      </c>
      <c r="B774" s="4">
        <v>20</v>
      </c>
      <c r="C774" s="4">
        <v>20</v>
      </c>
      <c r="D774" s="4">
        <v>224</v>
      </c>
      <c r="E774" s="4">
        <v>16</v>
      </c>
      <c r="F774" s="4">
        <v>88</v>
      </c>
      <c r="G774" s="4">
        <v>120</v>
      </c>
      <c r="H774" s="3">
        <v>2.5225276121764895E-8</v>
      </c>
      <c r="I774" s="4">
        <v>1</v>
      </c>
      <c r="J774" s="34" t="s">
        <v>13</v>
      </c>
      <c r="K774" s="4">
        <v>1</v>
      </c>
      <c r="L774" s="4"/>
      <c r="M774" s="4"/>
      <c r="N774" s="30"/>
      <c r="O774" s="31"/>
    </row>
    <row r="775" spans="1:15" x14ac:dyDescent="0.25">
      <c r="A775" s="2" t="s">
        <v>2164</v>
      </c>
      <c r="B775" s="4">
        <v>15</v>
      </c>
      <c r="C775" s="4">
        <v>15</v>
      </c>
      <c r="D775" s="4">
        <v>192</v>
      </c>
      <c r="E775" s="4">
        <v>8</v>
      </c>
      <c r="F775" s="4">
        <v>64</v>
      </c>
      <c r="G775" s="4">
        <v>120</v>
      </c>
      <c r="H775" s="3">
        <v>2.1621665247227052E-8</v>
      </c>
      <c r="I775" s="4">
        <v>1</v>
      </c>
      <c r="J775" s="34" t="s">
        <v>13</v>
      </c>
      <c r="K775" s="4">
        <v>1</v>
      </c>
      <c r="L775" s="4"/>
      <c r="M775" s="4"/>
      <c r="N775" s="30"/>
      <c r="O775" s="31"/>
    </row>
    <row r="776" spans="1:15" x14ac:dyDescent="0.25">
      <c r="A776" s="2" t="s">
        <v>1438</v>
      </c>
      <c r="B776" s="4">
        <v>7</v>
      </c>
      <c r="C776" s="4">
        <v>7</v>
      </c>
      <c r="D776" s="4">
        <v>160</v>
      </c>
      <c r="E776" s="4">
        <v>8</v>
      </c>
      <c r="F776" s="4">
        <v>32</v>
      </c>
      <c r="G776" s="4">
        <v>120</v>
      </c>
      <c r="H776" s="3">
        <v>1.801805437268921E-8</v>
      </c>
      <c r="I776" s="4">
        <v>1</v>
      </c>
      <c r="J776" s="34" t="s">
        <v>13</v>
      </c>
      <c r="K776" s="4">
        <v>1</v>
      </c>
      <c r="L776" s="4"/>
      <c r="M776" s="4"/>
      <c r="N776" s="30"/>
      <c r="O776" s="31"/>
    </row>
    <row r="777" spans="1:15" x14ac:dyDescent="0.25">
      <c r="A777" s="2" t="s">
        <v>2165</v>
      </c>
      <c r="B777" s="4">
        <v>18</v>
      </c>
      <c r="C777" s="4">
        <v>4</v>
      </c>
      <c r="D777" s="4">
        <v>160</v>
      </c>
      <c r="E777" s="4">
        <v>16</v>
      </c>
      <c r="F777" s="4">
        <v>24</v>
      </c>
      <c r="G777" s="4">
        <v>120</v>
      </c>
      <c r="H777" s="3">
        <v>1.801805437268921E-8</v>
      </c>
      <c r="I777" s="4">
        <v>1</v>
      </c>
      <c r="J777" s="34" t="s">
        <v>13</v>
      </c>
      <c r="K777" s="4">
        <v>1</v>
      </c>
      <c r="L777" s="4"/>
      <c r="M777" s="4"/>
      <c r="N777" s="30"/>
      <c r="O777" s="31"/>
    </row>
    <row r="778" spans="1:15" x14ac:dyDescent="0.25">
      <c r="A778" s="2" t="s">
        <v>1382</v>
      </c>
      <c r="B778" s="4">
        <v>7</v>
      </c>
      <c r="C778" s="4">
        <v>7</v>
      </c>
      <c r="D778" s="4">
        <v>160</v>
      </c>
      <c r="E778" s="4">
        <v>8</v>
      </c>
      <c r="F778" s="4">
        <v>32</v>
      </c>
      <c r="G778" s="4">
        <v>120</v>
      </c>
      <c r="H778" s="3">
        <v>1.801805437268921E-8</v>
      </c>
      <c r="I778" s="4">
        <v>1</v>
      </c>
      <c r="J778" s="34" t="s">
        <v>13</v>
      </c>
      <c r="K778" s="4">
        <v>1</v>
      </c>
      <c r="L778" s="4"/>
      <c r="M778" s="4"/>
      <c r="N778" s="30"/>
      <c r="O778" s="31"/>
    </row>
    <row r="779" spans="1:15" x14ac:dyDescent="0.25">
      <c r="A779" s="2" t="s">
        <v>2166</v>
      </c>
      <c r="B779" s="4">
        <v>6</v>
      </c>
      <c r="C779" s="4">
        <v>6</v>
      </c>
      <c r="D779" s="4">
        <v>160</v>
      </c>
      <c r="E779" s="4">
        <v>8</v>
      </c>
      <c r="F779" s="4">
        <v>32</v>
      </c>
      <c r="G779" s="4">
        <v>120</v>
      </c>
      <c r="H779" s="3">
        <v>1.801805437268921E-8</v>
      </c>
      <c r="I779" s="4">
        <v>1</v>
      </c>
      <c r="J779" s="34" t="s">
        <v>13</v>
      </c>
      <c r="K779" s="4">
        <v>1</v>
      </c>
      <c r="L779" s="4"/>
      <c r="M779" s="4"/>
      <c r="N779" s="30"/>
      <c r="O779" s="31"/>
    </row>
    <row r="780" spans="1:15" x14ac:dyDescent="0.25">
      <c r="A780" s="2" t="s">
        <v>1357</v>
      </c>
      <c r="B780" s="4">
        <v>5</v>
      </c>
      <c r="C780" s="4">
        <v>5</v>
      </c>
      <c r="D780" s="4">
        <v>160</v>
      </c>
      <c r="E780" s="4">
        <v>16</v>
      </c>
      <c r="F780" s="4">
        <v>24</v>
      </c>
      <c r="G780" s="4">
        <v>120</v>
      </c>
      <c r="H780" s="3">
        <v>1.801805437268921E-8</v>
      </c>
      <c r="I780" s="4">
        <v>1</v>
      </c>
      <c r="J780" s="34" t="s">
        <v>13</v>
      </c>
      <c r="K780" s="4">
        <v>1</v>
      </c>
      <c r="L780" s="4"/>
      <c r="M780" s="4"/>
      <c r="N780" s="30"/>
      <c r="O780" s="31"/>
    </row>
    <row r="781" spans="1:15" x14ac:dyDescent="0.25">
      <c r="A781" s="2" t="s">
        <v>2167</v>
      </c>
      <c r="B781" s="4">
        <v>20</v>
      </c>
      <c r="C781" s="4">
        <v>4</v>
      </c>
      <c r="D781" s="4">
        <v>152</v>
      </c>
      <c r="E781" s="4">
        <v>8</v>
      </c>
      <c r="F781" s="4">
        <v>24</v>
      </c>
      <c r="G781" s="4">
        <v>120</v>
      </c>
      <c r="H781" s="3">
        <v>1.711715165405475E-8</v>
      </c>
      <c r="I781" s="4">
        <v>1</v>
      </c>
      <c r="J781" s="34" t="s">
        <v>13</v>
      </c>
      <c r="K781" s="4">
        <v>1</v>
      </c>
      <c r="L781" s="4"/>
      <c r="M781" s="4"/>
      <c r="N781" s="30"/>
      <c r="O781" s="31"/>
    </row>
    <row r="782" spans="1:15" x14ac:dyDescent="0.25">
      <c r="A782" s="2" t="s">
        <v>2168</v>
      </c>
      <c r="B782" s="4">
        <v>4</v>
      </c>
      <c r="C782" s="4">
        <v>4</v>
      </c>
      <c r="D782" s="4">
        <v>152</v>
      </c>
      <c r="E782" s="4">
        <v>8</v>
      </c>
      <c r="F782" s="4">
        <v>24</v>
      </c>
      <c r="G782" s="4">
        <v>120</v>
      </c>
      <c r="H782" s="3">
        <v>1.711715165405475E-8</v>
      </c>
      <c r="I782" s="4">
        <v>1</v>
      </c>
      <c r="J782" s="34" t="s">
        <v>13</v>
      </c>
      <c r="K782" s="4">
        <v>1</v>
      </c>
      <c r="L782" s="4"/>
      <c r="M782" s="4"/>
      <c r="N782" s="30"/>
      <c r="O782" s="31"/>
    </row>
    <row r="783" spans="1:15" x14ac:dyDescent="0.25">
      <c r="A783" s="2" t="s">
        <v>2169</v>
      </c>
      <c r="B783" s="4">
        <v>5</v>
      </c>
      <c r="C783" s="4">
        <v>5</v>
      </c>
      <c r="D783" s="4">
        <v>152</v>
      </c>
      <c r="E783" s="4">
        <v>8</v>
      </c>
      <c r="F783" s="4">
        <v>24</v>
      </c>
      <c r="G783" s="4">
        <v>120</v>
      </c>
      <c r="H783" s="3">
        <v>1.711715165405475E-8</v>
      </c>
      <c r="I783" s="4">
        <v>1</v>
      </c>
      <c r="J783" s="34" t="s">
        <v>13</v>
      </c>
      <c r="K783" s="4">
        <v>1</v>
      </c>
      <c r="L783" s="4"/>
      <c r="M783" s="4"/>
      <c r="N783" s="30"/>
      <c r="O783" s="31"/>
    </row>
    <row r="784" spans="1:15" x14ac:dyDescent="0.25">
      <c r="A784" s="2" t="s">
        <v>2170</v>
      </c>
      <c r="B784" s="4">
        <v>5</v>
      </c>
      <c r="C784" s="4">
        <v>5</v>
      </c>
      <c r="D784" s="4">
        <v>152</v>
      </c>
      <c r="E784" s="4">
        <v>8</v>
      </c>
      <c r="F784" s="4">
        <v>24</v>
      </c>
      <c r="G784" s="4">
        <v>120</v>
      </c>
      <c r="H784" s="3">
        <v>1.711715165405475E-8</v>
      </c>
      <c r="I784" s="4">
        <v>1</v>
      </c>
      <c r="J784" s="34" t="s">
        <v>13</v>
      </c>
      <c r="K784" s="4">
        <v>1</v>
      </c>
      <c r="L784" s="4"/>
      <c r="M784" s="4"/>
      <c r="N784" s="30"/>
      <c r="O784" s="31"/>
    </row>
    <row r="785" spans="1:15" x14ac:dyDescent="0.25">
      <c r="A785" s="2" t="s">
        <v>2171</v>
      </c>
      <c r="B785" s="4">
        <v>7</v>
      </c>
      <c r="C785" s="4">
        <v>2</v>
      </c>
      <c r="D785" s="4">
        <v>144</v>
      </c>
      <c r="E785" s="4">
        <v>8</v>
      </c>
      <c r="F785" s="4">
        <v>16</v>
      </c>
      <c r="G785" s="4">
        <v>120</v>
      </c>
      <c r="H785" s="3">
        <v>1.621624893542029E-8</v>
      </c>
      <c r="I785" s="4">
        <v>1</v>
      </c>
      <c r="J785" s="34" t="s">
        <v>13</v>
      </c>
      <c r="K785" s="4">
        <v>1</v>
      </c>
      <c r="L785" s="4"/>
      <c r="M785" s="4"/>
      <c r="N785" s="30"/>
      <c r="O785" s="31"/>
    </row>
    <row r="786" spans="1:15" x14ac:dyDescent="0.25">
      <c r="A786" s="2" t="s">
        <v>2172</v>
      </c>
      <c r="B786" s="4">
        <v>7</v>
      </c>
      <c r="C786" s="4">
        <v>2</v>
      </c>
      <c r="D786" s="4">
        <v>144</v>
      </c>
      <c r="E786" s="4">
        <v>8</v>
      </c>
      <c r="F786" s="4">
        <v>16</v>
      </c>
      <c r="G786" s="4">
        <v>120</v>
      </c>
      <c r="H786" s="3">
        <v>1.621624893542029E-8</v>
      </c>
      <c r="I786" s="4">
        <v>1</v>
      </c>
      <c r="J786" s="34" t="s">
        <v>13</v>
      </c>
      <c r="K786" s="4">
        <v>1</v>
      </c>
      <c r="L786" s="4"/>
      <c r="M786" s="4"/>
      <c r="N786" s="30"/>
      <c r="O786" s="31"/>
    </row>
    <row r="787" spans="1:15" x14ac:dyDescent="0.25">
      <c r="A787" s="2" t="s">
        <v>2173</v>
      </c>
      <c r="B787" s="4">
        <v>29</v>
      </c>
      <c r="C787" s="4">
        <v>3</v>
      </c>
      <c r="D787" s="4">
        <v>144</v>
      </c>
      <c r="E787" s="4">
        <v>8</v>
      </c>
      <c r="F787" s="4">
        <v>16</v>
      </c>
      <c r="G787" s="4">
        <v>120</v>
      </c>
      <c r="H787" s="3">
        <v>1.621624893542029E-8</v>
      </c>
      <c r="I787" s="4">
        <v>1</v>
      </c>
      <c r="J787" s="34" t="s">
        <v>13</v>
      </c>
      <c r="K787" s="4">
        <v>1</v>
      </c>
      <c r="L787" s="4"/>
      <c r="M787" s="4"/>
      <c r="N787" s="30"/>
      <c r="O787" s="31"/>
    </row>
    <row r="788" spans="1:15" x14ac:dyDescent="0.25">
      <c r="A788" s="2" t="s">
        <v>1436</v>
      </c>
      <c r="B788" s="4">
        <v>4</v>
      </c>
      <c r="C788" s="4">
        <v>2</v>
      </c>
      <c r="D788" s="4">
        <v>144</v>
      </c>
      <c r="E788" s="4">
        <v>8</v>
      </c>
      <c r="F788" s="4">
        <v>16</v>
      </c>
      <c r="G788" s="4">
        <v>120</v>
      </c>
      <c r="H788" s="3">
        <v>1.621624893542029E-8</v>
      </c>
      <c r="I788" s="4">
        <v>1</v>
      </c>
      <c r="J788" s="34" t="s">
        <v>13</v>
      </c>
      <c r="K788" s="4">
        <v>1</v>
      </c>
      <c r="L788" s="4"/>
      <c r="M788" s="4"/>
      <c r="N788" s="30"/>
      <c r="O788" s="31"/>
    </row>
    <row r="789" spans="1:15" x14ac:dyDescent="0.25">
      <c r="A789" s="2" t="s">
        <v>2174</v>
      </c>
      <c r="B789" s="4">
        <v>3</v>
      </c>
      <c r="C789" s="4">
        <v>3</v>
      </c>
      <c r="D789" s="4">
        <v>144</v>
      </c>
      <c r="E789" s="4">
        <v>8</v>
      </c>
      <c r="F789" s="4">
        <v>16</v>
      </c>
      <c r="G789" s="4">
        <v>120</v>
      </c>
      <c r="H789" s="3">
        <v>1.621624893542029E-8</v>
      </c>
      <c r="I789" s="4">
        <v>1</v>
      </c>
      <c r="J789" s="34" t="s">
        <v>13</v>
      </c>
      <c r="K789" s="4">
        <v>1</v>
      </c>
      <c r="L789" s="4"/>
      <c r="M789" s="4"/>
      <c r="N789" s="30"/>
      <c r="O789" s="31"/>
    </row>
    <row r="790" spans="1:15" x14ac:dyDescent="0.25">
      <c r="A790" s="2" t="s">
        <v>2175</v>
      </c>
      <c r="B790" s="4">
        <v>3</v>
      </c>
      <c r="C790" s="4">
        <v>3</v>
      </c>
      <c r="D790" s="4">
        <v>144</v>
      </c>
      <c r="E790" s="4">
        <v>8</v>
      </c>
      <c r="F790" s="4">
        <v>16</v>
      </c>
      <c r="G790" s="4">
        <v>120</v>
      </c>
      <c r="H790" s="3">
        <v>1.621624893542029E-8</v>
      </c>
      <c r="I790" s="4">
        <v>1</v>
      </c>
      <c r="J790" s="34" t="s">
        <v>13</v>
      </c>
      <c r="K790" s="4">
        <v>1</v>
      </c>
      <c r="L790" s="4"/>
      <c r="M790" s="4"/>
      <c r="N790" s="30"/>
      <c r="O790" s="31"/>
    </row>
    <row r="791" spans="1:15" x14ac:dyDescent="0.25">
      <c r="A791" s="2" t="s">
        <v>2176</v>
      </c>
      <c r="B791" s="4">
        <v>7</v>
      </c>
      <c r="C791" s="4">
        <v>1</v>
      </c>
      <c r="D791" s="4">
        <v>136</v>
      </c>
      <c r="E791" s="4">
        <v>8</v>
      </c>
      <c r="F791" s="4">
        <v>8</v>
      </c>
      <c r="G791" s="4">
        <v>120</v>
      </c>
      <c r="H791" s="3">
        <v>1.531534621678583E-8</v>
      </c>
      <c r="I791" s="4">
        <v>1</v>
      </c>
      <c r="J791" s="34" t="s">
        <v>13</v>
      </c>
      <c r="K791" s="4">
        <v>1</v>
      </c>
      <c r="L791" s="4"/>
      <c r="M791" s="4"/>
      <c r="N791" s="30"/>
      <c r="O791" s="31"/>
    </row>
    <row r="792" spans="1:15" x14ac:dyDescent="0.25">
      <c r="A792" s="2" t="s">
        <v>2177</v>
      </c>
      <c r="B792" s="4">
        <v>7</v>
      </c>
      <c r="C792" s="4">
        <v>1</v>
      </c>
      <c r="D792" s="4">
        <v>136</v>
      </c>
      <c r="E792" s="4">
        <v>8</v>
      </c>
      <c r="F792" s="4">
        <v>8</v>
      </c>
      <c r="G792" s="4">
        <v>120</v>
      </c>
      <c r="H792" s="3">
        <v>1.531534621678583E-8</v>
      </c>
      <c r="I792" s="4">
        <v>1</v>
      </c>
      <c r="J792" s="34" t="s">
        <v>13</v>
      </c>
      <c r="K792" s="4">
        <v>1</v>
      </c>
      <c r="L792" s="4"/>
      <c r="M792" s="4"/>
      <c r="N792" s="30"/>
      <c r="O792" s="31"/>
    </row>
    <row r="793" spans="1:15" x14ac:dyDescent="0.25">
      <c r="A793" s="2" t="s">
        <v>1146</v>
      </c>
      <c r="B793" s="4">
        <v>345422586</v>
      </c>
      <c r="C793" s="4">
        <v>345422586</v>
      </c>
      <c r="D793" s="4">
        <v>8862827179</v>
      </c>
      <c r="E793" s="4">
        <v>5695186184</v>
      </c>
      <c r="F793" s="4">
        <v>516642096</v>
      </c>
      <c r="G793" s="4">
        <v>2650998899</v>
      </c>
      <c r="H793" s="3">
        <v>0.99999856756467742</v>
      </c>
      <c r="I793" s="4">
        <v>111</v>
      </c>
      <c r="J793" s="34" t="s">
        <v>1</v>
      </c>
      <c r="K793" s="4">
        <v>1533</v>
      </c>
      <c r="L793" s="4"/>
      <c r="M793" s="4"/>
      <c r="N793" s="30"/>
      <c r="O793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221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5" x14ac:dyDescent="0.25"/>
  <cols>
    <col min="1" max="1" width="34.140625" bestFit="1" customWidth="1"/>
    <col min="2" max="2" width="10.85546875" bestFit="1" customWidth="1"/>
    <col min="3" max="3" width="11" bestFit="1" customWidth="1"/>
    <col min="4" max="4" width="12.28515625" bestFit="1" customWidth="1"/>
    <col min="5" max="5" width="16.140625" bestFit="1" customWidth="1"/>
    <col min="6" max="6" width="20" bestFit="1" customWidth="1"/>
    <col min="7" max="7" width="19.7109375" bestFit="1" customWidth="1"/>
    <col min="8" max="8" width="20.5703125" bestFit="1" customWidth="1"/>
    <col min="9" max="9" width="13.140625" bestFit="1" customWidth="1"/>
    <col min="10" max="10" width="17.85546875" bestFit="1" customWidth="1"/>
  </cols>
  <sheetData>
    <row r="3" spans="1:9" x14ac:dyDescent="0.25">
      <c r="A3" s="1" t="s">
        <v>1141</v>
      </c>
      <c r="B3" t="s">
        <v>32</v>
      </c>
      <c r="C3" t="s">
        <v>10</v>
      </c>
      <c r="D3" t="s">
        <v>2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</row>
    <row r="4" spans="1:9" x14ac:dyDescent="0.25">
      <c r="A4" s="2" t="s">
        <v>90</v>
      </c>
      <c r="B4" s="4">
        <v>3</v>
      </c>
      <c r="C4" s="4">
        <v>1</v>
      </c>
      <c r="D4" s="4">
        <v>24</v>
      </c>
      <c r="E4" s="4">
        <v>4</v>
      </c>
      <c r="F4" s="4"/>
      <c r="G4" s="4"/>
      <c r="H4" s="30"/>
      <c r="I4" s="31"/>
    </row>
    <row r="5" spans="1:9" x14ac:dyDescent="0.25">
      <c r="A5" s="5" t="s">
        <v>1445</v>
      </c>
      <c r="B5" s="4">
        <v>3</v>
      </c>
      <c r="C5" s="4">
        <v>1</v>
      </c>
      <c r="D5" s="4">
        <v>24</v>
      </c>
      <c r="E5" s="4">
        <v>4</v>
      </c>
      <c r="F5" s="4"/>
      <c r="G5" s="4"/>
      <c r="H5" s="30"/>
      <c r="I5" s="31"/>
    </row>
    <row r="6" spans="1:9" x14ac:dyDescent="0.25">
      <c r="A6" s="2" t="s">
        <v>1147</v>
      </c>
      <c r="B6" s="4">
        <v>171766</v>
      </c>
      <c r="C6" s="4">
        <v>1</v>
      </c>
      <c r="D6" s="4">
        <v>811112</v>
      </c>
      <c r="E6" s="4">
        <v>6</v>
      </c>
      <c r="F6" s="4"/>
      <c r="G6" s="4"/>
      <c r="H6" s="30"/>
      <c r="I6" s="31"/>
    </row>
    <row r="7" spans="1:9" x14ac:dyDescent="0.25">
      <c r="A7" s="5" t="s">
        <v>1147</v>
      </c>
      <c r="B7" s="4">
        <v>171766</v>
      </c>
      <c r="C7" s="4">
        <v>1</v>
      </c>
      <c r="D7" s="4">
        <v>811112</v>
      </c>
      <c r="E7" s="4">
        <v>6</v>
      </c>
      <c r="F7" s="4"/>
      <c r="G7" s="4"/>
      <c r="H7" s="30"/>
      <c r="I7" s="31"/>
    </row>
    <row r="8" spans="1:9" x14ac:dyDescent="0.25">
      <c r="A8" s="2" t="s">
        <v>120</v>
      </c>
      <c r="B8" s="4">
        <v>247</v>
      </c>
      <c r="C8" s="4">
        <v>1</v>
      </c>
      <c r="D8" s="4">
        <v>6392</v>
      </c>
      <c r="E8" s="4">
        <v>38</v>
      </c>
      <c r="F8" s="4"/>
      <c r="G8" s="4"/>
      <c r="H8" s="30"/>
      <c r="I8" s="31"/>
    </row>
    <row r="9" spans="1:9" x14ac:dyDescent="0.25">
      <c r="A9" s="5" t="s">
        <v>120</v>
      </c>
      <c r="B9" s="4">
        <v>247</v>
      </c>
      <c r="C9" s="4">
        <v>1</v>
      </c>
      <c r="D9" s="4">
        <v>6392</v>
      </c>
      <c r="E9" s="4">
        <v>38</v>
      </c>
      <c r="F9" s="4"/>
      <c r="G9" s="4"/>
      <c r="H9" s="30"/>
      <c r="I9" s="31"/>
    </row>
    <row r="10" spans="1:9" x14ac:dyDescent="0.25">
      <c r="A10" s="2" t="s">
        <v>141</v>
      </c>
      <c r="B10" s="4">
        <v>460</v>
      </c>
      <c r="C10" s="4">
        <v>1</v>
      </c>
      <c r="D10" s="4">
        <v>1368</v>
      </c>
      <c r="E10" s="4">
        <v>4</v>
      </c>
      <c r="F10" s="4"/>
      <c r="G10" s="4"/>
      <c r="H10" s="30"/>
      <c r="I10" s="31"/>
    </row>
    <row r="11" spans="1:9" x14ac:dyDescent="0.25">
      <c r="A11" s="5" t="s">
        <v>141</v>
      </c>
      <c r="B11" s="4">
        <v>460</v>
      </c>
      <c r="C11" s="4">
        <v>1</v>
      </c>
      <c r="D11" s="4">
        <v>1368</v>
      </c>
      <c r="E11" s="4">
        <v>4</v>
      </c>
      <c r="F11" s="4"/>
      <c r="G11" s="4"/>
      <c r="H11" s="30"/>
      <c r="I11" s="31"/>
    </row>
    <row r="12" spans="1:9" x14ac:dyDescent="0.25">
      <c r="A12" s="2" t="s">
        <v>147</v>
      </c>
      <c r="B12" s="4">
        <v>8</v>
      </c>
      <c r="C12" s="4">
        <v>1</v>
      </c>
      <c r="D12" s="4">
        <v>24</v>
      </c>
      <c r="E12" s="4">
        <v>4</v>
      </c>
      <c r="F12" s="4"/>
      <c r="G12" s="4"/>
      <c r="H12" s="30"/>
      <c r="I12" s="31"/>
    </row>
    <row r="13" spans="1:9" x14ac:dyDescent="0.25">
      <c r="A13" s="5" t="s">
        <v>1445</v>
      </c>
      <c r="B13" s="4">
        <v>8</v>
      </c>
      <c r="C13" s="4">
        <v>1</v>
      </c>
      <c r="D13" s="4">
        <v>24</v>
      </c>
      <c r="E13" s="4">
        <v>4</v>
      </c>
      <c r="F13" s="4"/>
      <c r="G13" s="4"/>
      <c r="H13" s="30"/>
      <c r="I13" s="31"/>
    </row>
    <row r="14" spans="1:9" x14ac:dyDescent="0.25">
      <c r="A14" s="2" t="s">
        <v>1152</v>
      </c>
      <c r="B14" s="4">
        <v>2069265</v>
      </c>
      <c r="C14" s="4">
        <v>1</v>
      </c>
      <c r="D14" s="4">
        <v>3149992</v>
      </c>
      <c r="E14" s="4">
        <v>6</v>
      </c>
      <c r="F14" s="4"/>
      <c r="G14" s="4"/>
      <c r="H14" s="30"/>
      <c r="I14" s="31"/>
    </row>
    <row r="15" spans="1:9" x14ac:dyDescent="0.25">
      <c r="A15" s="5" t="s">
        <v>1152</v>
      </c>
      <c r="B15" s="4">
        <v>2069265</v>
      </c>
      <c r="C15" s="4">
        <v>1</v>
      </c>
      <c r="D15" s="4">
        <v>3149992</v>
      </c>
      <c r="E15" s="4">
        <v>6</v>
      </c>
      <c r="F15" s="4"/>
      <c r="G15" s="4"/>
      <c r="H15" s="30"/>
      <c r="I15" s="31"/>
    </row>
    <row r="16" spans="1:9" x14ac:dyDescent="0.25">
      <c r="A16" s="2" t="s">
        <v>149</v>
      </c>
      <c r="B16" s="4">
        <v>4</v>
      </c>
      <c r="C16" s="4">
        <v>1</v>
      </c>
      <c r="D16" s="4">
        <v>24</v>
      </c>
      <c r="E16" s="4">
        <v>4</v>
      </c>
      <c r="F16" s="4"/>
      <c r="G16" s="4"/>
      <c r="H16" s="30"/>
      <c r="I16" s="31"/>
    </row>
    <row r="17" spans="1:9" x14ac:dyDescent="0.25">
      <c r="A17" s="5" t="s">
        <v>1445</v>
      </c>
      <c r="B17" s="4">
        <v>4</v>
      </c>
      <c r="C17" s="4">
        <v>1</v>
      </c>
      <c r="D17" s="4">
        <v>24</v>
      </c>
      <c r="E17" s="4">
        <v>4</v>
      </c>
      <c r="F17" s="4"/>
      <c r="G17" s="4"/>
      <c r="H17" s="30"/>
      <c r="I17" s="31"/>
    </row>
    <row r="18" spans="1:9" x14ac:dyDescent="0.25">
      <c r="A18" s="2" t="s">
        <v>1156</v>
      </c>
      <c r="B18" s="4">
        <v>22196</v>
      </c>
      <c r="C18" s="4">
        <v>1</v>
      </c>
      <c r="D18" s="4">
        <v>44416</v>
      </c>
      <c r="E18" s="4">
        <v>4</v>
      </c>
      <c r="F18" s="4"/>
      <c r="G18" s="4"/>
      <c r="H18" s="30"/>
      <c r="I18" s="31"/>
    </row>
    <row r="19" spans="1:9" x14ac:dyDescent="0.25">
      <c r="A19" s="5" t="s">
        <v>1156</v>
      </c>
      <c r="B19" s="4">
        <v>22196</v>
      </c>
      <c r="C19" s="4">
        <v>1</v>
      </c>
      <c r="D19" s="4">
        <v>44416</v>
      </c>
      <c r="E19" s="4">
        <v>4</v>
      </c>
      <c r="F19" s="4"/>
      <c r="G19" s="4"/>
      <c r="H19" s="30"/>
      <c r="I19" s="31"/>
    </row>
    <row r="20" spans="1:9" x14ac:dyDescent="0.25">
      <c r="A20" s="2" t="s">
        <v>170</v>
      </c>
      <c r="B20" s="4">
        <v>6</v>
      </c>
      <c r="C20" s="4">
        <v>1</v>
      </c>
      <c r="D20" s="4">
        <v>24</v>
      </c>
      <c r="E20" s="4">
        <v>4</v>
      </c>
      <c r="F20" s="4"/>
      <c r="G20" s="4"/>
      <c r="H20" s="30"/>
      <c r="I20" s="31"/>
    </row>
    <row r="21" spans="1:9" x14ac:dyDescent="0.25">
      <c r="A21" s="5" t="s">
        <v>1445</v>
      </c>
      <c r="B21" s="4">
        <v>6</v>
      </c>
      <c r="C21" s="4">
        <v>1</v>
      </c>
      <c r="D21" s="4">
        <v>24</v>
      </c>
      <c r="E21" s="4">
        <v>4</v>
      </c>
      <c r="F21" s="4"/>
      <c r="G21" s="4"/>
      <c r="H21" s="30"/>
      <c r="I21" s="31"/>
    </row>
    <row r="22" spans="1:9" x14ac:dyDescent="0.25">
      <c r="A22" s="2" t="s">
        <v>1446</v>
      </c>
      <c r="B22" s="4">
        <v>5</v>
      </c>
      <c r="C22" s="4">
        <v>1</v>
      </c>
      <c r="D22" s="4">
        <v>32</v>
      </c>
      <c r="E22" s="4">
        <v>4</v>
      </c>
      <c r="F22" s="4"/>
      <c r="G22" s="4"/>
      <c r="H22" s="30"/>
      <c r="I22" s="31"/>
    </row>
    <row r="23" spans="1:9" x14ac:dyDescent="0.25">
      <c r="A23" s="5" t="s">
        <v>1446</v>
      </c>
      <c r="B23" s="4">
        <v>5</v>
      </c>
      <c r="C23" s="4">
        <v>1</v>
      </c>
      <c r="D23" s="4">
        <v>32</v>
      </c>
      <c r="E23" s="4">
        <v>4</v>
      </c>
      <c r="F23" s="4"/>
      <c r="G23" s="4"/>
      <c r="H23" s="30"/>
      <c r="I23" s="31"/>
    </row>
    <row r="24" spans="1:9" x14ac:dyDescent="0.25">
      <c r="A24" s="2" t="s">
        <v>1447</v>
      </c>
      <c r="B24" s="4">
        <v>1096</v>
      </c>
      <c r="C24" s="4">
        <v>1</v>
      </c>
      <c r="D24" s="4">
        <v>5720</v>
      </c>
      <c r="E24" s="4">
        <v>4</v>
      </c>
      <c r="F24" s="4"/>
      <c r="G24" s="4"/>
      <c r="H24" s="30"/>
      <c r="I24" s="31"/>
    </row>
    <row r="25" spans="1:9" x14ac:dyDescent="0.25">
      <c r="A25" s="5" t="s">
        <v>1447</v>
      </c>
      <c r="B25" s="4">
        <v>1096</v>
      </c>
      <c r="C25" s="4">
        <v>1</v>
      </c>
      <c r="D25" s="4">
        <v>5720</v>
      </c>
      <c r="E25" s="4">
        <v>4</v>
      </c>
      <c r="F25" s="4"/>
      <c r="G25" s="4"/>
      <c r="H25" s="30"/>
      <c r="I25" s="31"/>
    </row>
    <row r="26" spans="1:9" x14ac:dyDescent="0.25">
      <c r="A26" s="2" t="s">
        <v>176</v>
      </c>
      <c r="B26" s="4">
        <v>130052</v>
      </c>
      <c r="C26" s="4">
        <v>1</v>
      </c>
      <c r="D26" s="4">
        <v>528736</v>
      </c>
      <c r="E26" s="4">
        <v>12</v>
      </c>
      <c r="F26" s="4"/>
      <c r="G26" s="4"/>
      <c r="H26" s="30"/>
      <c r="I26" s="31"/>
    </row>
    <row r="27" spans="1:9" x14ac:dyDescent="0.25">
      <c r="A27" s="5" t="s">
        <v>176</v>
      </c>
      <c r="B27" s="4">
        <v>130052</v>
      </c>
      <c r="C27" s="4">
        <v>1</v>
      </c>
      <c r="D27" s="4">
        <v>528736</v>
      </c>
      <c r="E27" s="4">
        <v>12</v>
      </c>
      <c r="F27" s="4"/>
      <c r="G27" s="4"/>
      <c r="H27" s="30"/>
      <c r="I27" s="31"/>
    </row>
    <row r="28" spans="1:9" x14ac:dyDescent="0.25">
      <c r="A28" s="2" t="s">
        <v>179</v>
      </c>
      <c r="B28" s="4">
        <v>121476083</v>
      </c>
      <c r="C28" s="4">
        <v>2</v>
      </c>
      <c r="D28" s="4">
        <v>1683291448</v>
      </c>
      <c r="E28" s="4">
        <v>315</v>
      </c>
      <c r="F28" s="4"/>
      <c r="G28" s="4"/>
      <c r="H28" s="30"/>
      <c r="I28" s="31"/>
    </row>
    <row r="29" spans="1:9" x14ac:dyDescent="0.25">
      <c r="A29" s="5" t="s">
        <v>179</v>
      </c>
      <c r="B29" s="4">
        <v>4782306</v>
      </c>
      <c r="C29" s="4">
        <v>1</v>
      </c>
      <c r="D29" s="4">
        <v>74798112</v>
      </c>
      <c r="E29" s="4">
        <v>21</v>
      </c>
      <c r="F29" s="4"/>
      <c r="G29" s="4"/>
      <c r="H29" s="30"/>
      <c r="I29" s="31"/>
    </row>
    <row r="30" spans="1:9" x14ac:dyDescent="0.25">
      <c r="A30" s="5" t="s">
        <v>1448</v>
      </c>
      <c r="B30" s="4">
        <v>116693777</v>
      </c>
      <c r="C30" s="4">
        <v>1</v>
      </c>
      <c r="D30" s="4">
        <v>1608493336</v>
      </c>
      <c r="E30" s="4">
        <v>294</v>
      </c>
      <c r="F30" s="4"/>
      <c r="G30" s="4"/>
      <c r="H30" s="30"/>
      <c r="I30" s="31"/>
    </row>
    <row r="31" spans="1:9" x14ac:dyDescent="0.25">
      <c r="A31" s="2" t="s">
        <v>1170</v>
      </c>
      <c r="B31" s="4">
        <v>177181</v>
      </c>
      <c r="C31" s="4">
        <v>1</v>
      </c>
      <c r="D31" s="4">
        <v>1432056</v>
      </c>
      <c r="E31" s="4">
        <v>9</v>
      </c>
      <c r="F31" s="4"/>
      <c r="G31" s="4"/>
      <c r="H31" s="30"/>
      <c r="I31" s="31"/>
    </row>
    <row r="32" spans="1:9" x14ac:dyDescent="0.25">
      <c r="A32" s="5" t="s">
        <v>1170</v>
      </c>
      <c r="B32" s="4">
        <v>177181</v>
      </c>
      <c r="C32" s="4">
        <v>1</v>
      </c>
      <c r="D32" s="4">
        <v>1432056</v>
      </c>
      <c r="E32" s="4">
        <v>9</v>
      </c>
      <c r="F32" s="4"/>
      <c r="G32" s="4"/>
      <c r="H32" s="30"/>
      <c r="I32" s="31"/>
    </row>
    <row r="33" spans="1:9" x14ac:dyDescent="0.25">
      <c r="A33" s="2" t="s">
        <v>261</v>
      </c>
      <c r="B33" s="4">
        <v>2922</v>
      </c>
      <c r="C33" s="4">
        <v>1</v>
      </c>
      <c r="D33" s="4">
        <v>39088</v>
      </c>
      <c r="E33" s="4">
        <v>24</v>
      </c>
      <c r="F33" s="4"/>
      <c r="G33" s="4"/>
      <c r="H33" s="30"/>
      <c r="I33" s="31"/>
    </row>
    <row r="34" spans="1:9" x14ac:dyDescent="0.25">
      <c r="A34" s="5" t="s">
        <v>261</v>
      </c>
      <c r="B34" s="4">
        <v>2922</v>
      </c>
      <c r="C34" s="4">
        <v>1</v>
      </c>
      <c r="D34" s="4">
        <v>39088</v>
      </c>
      <c r="E34" s="4">
        <v>24</v>
      </c>
      <c r="F34" s="4"/>
      <c r="G34" s="4"/>
      <c r="H34" s="30"/>
      <c r="I34" s="31"/>
    </row>
    <row r="35" spans="1:9" x14ac:dyDescent="0.25">
      <c r="A35" s="2" t="s">
        <v>1449</v>
      </c>
      <c r="B35" s="4">
        <v>2</v>
      </c>
      <c r="C35" s="4">
        <v>1</v>
      </c>
      <c r="D35" s="4">
        <v>8</v>
      </c>
      <c r="E35" s="4">
        <v>2</v>
      </c>
      <c r="F35" s="4"/>
      <c r="G35" s="4"/>
      <c r="H35" s="30"/>
      <c r="I35" s="31"/>
    </row>
    <row r="36" spans="1:9" x14ac:dyDescent="0.25">
      <c r="A36" s="5" t="s">
        <v>1449</v>
      </c>
      <c r="B36" s="4">
        <v>2</v>
      </c>
      <c r="C36" s="4">
        <v>1</v>
      </c>
      <c r="D36" s="4">
        <v>8</v>
      </c>
      <c r="E36" s="4">
        <v>2</v>
      </c>
      <c r="F36" s="4"/>
      <c r="G36" s="4"/>
      <c r="H36" s="30"/>
      <c r="I36" s="31"/>
    </row>
    <row r="37" spans="1:9" x14ac:dyDescent="0.25">
      <c r="A37" s="2" t="s">
        <v>1450</v>
      </c>
      <c r="B37" s="4">
        <v>4</v>
      </c>
      <c r="C37" s="4">
        <v>1</v>
      </c>
      <c r="D37" s="4">
        <v>16</v>
      </c>
      <c r="E37" s="4">
        <v>3</v>
      </c>
      <c r="F37" s="4"/>
      <c r="G37" s="4"/>
      <c r="H37" s="30"/>
      <c r="I37" s="31"/>
    </row>
    <row r="38" spans="1:9" x14ac:dyDescent="0.25">
      <c r="A38" s="5" t="s">
        <v>1450</v>
      </c>
      <c r="B38" s="4">
        <v>4</v>
      </c>
      <c r="C38" s="4">
        <v>1</v>
      </c>
      <c r="D38" s="4">
        <v>16</v>
      </c>
      <c r="E38" s="4">
        <v>3</v>
      </c>
      <c r="F38" s="4"/>
      <c r="G38" s="4"/>
      <c r="H38" s="30"/>
      <c r="I38" s="31"/>
    </row>
    <row r="39" spans="1:9" x14ac:dyDescent="0.25">
      <c r="A39" s="2" t="s">
        <v>279</v>
      </c>
      <c r="B39" s="4">
        <v>9701</v>
      </c>
      <c r="C39" s="4">
        <v>1</v>
      </c>
      <c r="D39" s="4">
        <v>39856</v>
      </c>
      <c r="E39" s="4">
        <v>9</v>
      </c>
      <c r="F39" s="4"/>
      <c r="G39" s="4"/>
      <c r="H39" s="30"/>
      <c r="I39" s="31"/>
    </row>
    <row r="40" spans="1:9" x14ac:dyDescent="0.25">
      <c r="A40" s="5" t="s">
        <v>279</v>
      </c>
      <c r="B40" s="4">
        <v>9701</v>
      </c>
      <c r="C40" s="4">
        <v>1</v>
      </c>
      <c r="D40" s="4">
        <v>39856</v>
      </c>
      <c r="E40" s="4">
        <v>9</v>
      </c>
      <c r="F40" s="4"/>
      <c r="G40" s="4"/>
      <c r="H40" s="30"/>
      <c r="I40" s="31"/>
    </row>
    <row r="41" spans="1:9" x14ac:dyDescent="0.25">
      <c r="A41" s="2" t="s">
        <v>328</v>
      </c>
      <c r="B41" s="4">
        <v>42</v>
      </c>
      <c r="C41" s="4">
        <v>1</v>
      </c>
      <c r="D41" s="4">
        <v>96</v>
      </c>
      <c r="E41" s="4">
        <v>4</v>
      </c>
      <c r="F41" s="4"/>
      <c r="G41" s="4"/>
      <c r="H41" s="30"/>
      <c r="I41" s="31"/>
    </row>
    <row r="42" spans="1:9" x14ac:dyDescent="0.25">
      <c r="A42" s="5" t="s">
        <v>328</v>
      </c>
      <c r="B42" s="4">
        <v>42</v>
      </c>
      <c r="C42" s="4">
        <v>1</v>
      </c>
      <c r="D42" s="4">
        <v>96</v>
      </c>
      <c r="E42" s="4">
        <v>4</v>
      </c>
      <c r="F42" s="4"/>
      <c r="G42" s="4"/>
      <c r="H42" s="30"/>
      <c r="I42" s="31"/>
    </row>
    <row r="43" spans="1:9" x14ac:dyDescent="0.25">
      <c r="A43" s="2" t="s">
        <v>1178</v>
      </c>
      <c r="B43" s="4">
        <v>17</v>
      </c>
      <c r="C43" s="4">
        <v>1</v>
      </c>
      <c r="D43" s="4">
        <v>48</v>
      </c>
      <c r="E43" s="4">
        <v>4</v>
      </c>
      <c r="F43" s="4"/>
      <c r="G43" s="4"/>
      <c r="H43" s="30"/>
      <c r="I43" s="31"/>
    </row>
    <row r="44" spans="1:9" x14ac:dyDescent="0.25">
      <c r="A44" s="5" t="s">
        <v>1178</v>
      </c>
      <c r="B44" s="4">
        <v>17</v>
      </c>
      <c r="C44" s="4">
        <v>1</v>
      </c>
      <c r="D44" s="4">
        <v>48</v>
      </c>
      <c r="E44" s="4">
        <v>4</v>
      </c>
      <c r="F44" s="4"/>
      <c r="G44" s="4"/>
      <c r="H44" s="30"/>
      <c r="I44" s="31"/>
    </row>
    <row r="45" spans="1:9" x14ac:dyDescent="0.25">
      <c r="A45" s="2" t="s">
        <v>1451</v>
      </c>
      <c r="B45" s="4">
        <v>31</v>
      </c>
      <c r="C45" s="4">
        <v>1</v>
      </c>
      <c r="D45" s="4">
        <v>48</v>
      </c>
      <c r="E45" s="4">
        <v>3</v>
      </c>
      <c r="F45" s="4"/>
      <c r="G45" s="4"/>
      <c r="H45" s="30"/>
      <c r="I45" s="31"/>
    </row>
    <row r="46" spans="1:9" x14ac:dyDescent="0.25">
      <c r="A46" s="5" t="s">
        <v>1451</v>
      </c>
      <c r="B46" s="4">
        <v>31</v>
      </c>
      <c r="C46" s="4">
        <v>1</v>
      </c>
      <c r="D46" s="4">
        <v>48</v>
      </c>
      <c r="E46" s="4">
        <v>3</v>
      </c>
      <c r="F46" s="4"/>
      <c r="G46" s="4"/>
      <c r="H46" s="30"/>
      <c r="I46" s="31"/>
    </row>
    <row r="47" spans="1:9" x14ac:dyDescent="0.25">
      <c r="A47" s="2" t="s">
        <v>331</v>
      </c>
      <c r="B47" s="4">
        <v>227965</v>
      </c>
      <c r="C47" s="4">
        <v>1</v>
      </c>
      <c r="D47" s="4">
        <v>2178272</v>
      </c>
      <c r="E47" s="4">
        <v>7</v>
      </c>
      <c r="F47" s="4"/>
      <c r="G47" s="4"/>
      <c r="H47" s="30"/>
      <c r="I47" s="31"/>
    </row>
    <row r="48" spans="1:9" x14ac:dyDescent="0.25">
      <c r="A48" s="5" t="s">
        <v>331</v>
      </c>
      <c r="B48" s="4">
        <v>227965</v>
      </c>
      <c r="C48" s="4">
        <v>1</v>
      </c>
      <c r="D48" s="4">
        <v>2178272</v>
      </c>
      <c r="E48" s="4">
        <v>7</v>
      </c>
      <c r="F48" s="4"/>
      <c r="G48" s="4"/>
      <c r="H48" s="30"/>
      <c r="I48" s="31"/>
    </row>
    <row r="49" spans="1:9" x14ac:dyDescent="0.25">
      <c r="A49" s="2" t="s">
        <v>340</v>
      </c>
      <c r="B49" s="4">
        <v>212</v>
      </c>
      <c r="C49" s="4">
        <v>1</v>
      </c>
      <c r="D49" s="4">
        <v>432</v>
      </c>
      <c r="E49" s="4">
        <v>3</v>
      </c>
      <c r="F49" s="4"/>
      <c r="G49" s="4"/>
      <c r="H49" s="30"/>
      <c r="I49" s="31"/>
    </row>
    <row r="50" spans="1:9" x14ac:dyDescent="0.25">
      <c r="A50" s="5" t="s">
        <v>1445</v>
      </c>
      <c r="B50" s="4">
        <v>212</v>
      </c>
      <c r="C50" s="4">
        <v>1</v>
      </c>
      <c r="D50" s="4">
        <v>432</v>
      </c>
      <c r="E50" s="4">
        <v>3</v>
      </c>
      <c r="F50" s="4"/>
      <c r="G50" s="4"/>
      <c r="H50" s="30"/>
      <c r="I50" s="31"/>
    </row>
    <row r="51" spans="1:9" x14ac:dyDescent="0.25">
      <c r="A51" s="2" t="s">
        <v>1452</v>
      </c>
      <c r="B51" s="4">
        <v>1248</v>
      </c>
      <c r="C51" s="4">
        <v>1</v>
      </c>
      <c r="D51" s="4">
        <v>2896</v>
      </c>
      <c r="E51" s="4">
        <v>7</v>
      </c>
      <c r="F51" s="4"/>
      <c r="G51" s="4"/>
      <c r="H51" s="30"/>
      <c r="I51" s="31"/>
    </row>
    <row r="52" spans="1:9" x14ac:dyDescent="0.25">
      <c r="A52" s="5" t="s">
        <v>1452</v>
      </c>
      <c r="B52" s="4">
        <v>1248</v>
      </c>
      <c r="C52" s="4">
        <v>1</v>
      </c>
      <c r="D52" s="4">
        <v>2896</v>
      </c>
      <c r="E52" s="4">
        <v>7</v>
      </c>
      <c r="F52" s="4"/>
      <c r="G52" s="4"/>
      <c r="H52" s="30"/>
      <c r="I52" s="31"/>
    </row>
    <row r="53" spans="1:9" x14ac:dyDescent="0.25">
      <c r="A53" s="2" t="s">
        <v>1183</v>
      </c>
      <c r="B53" s="4">
        <v>292</v>
      </c>
      <c r="C53" s="4">
        <v>1</v>
      </c>
      <c r="D53" s="4">
        <v>6256</v>
      </c>
      <c r="E53" s="4">
        <v>13</v>
      </c>
      <c r="F53" s="4"/>
      <c r="G53" s="4"/>
      <c r="H53" s="30"/>
      <c r="I53" s="31"/>
    </row>
    <row r="54" spans="1:9" x14ac:dyDescent="0.25">
      <c r="A54" s="5" t="s">
        <v>1183</v>
      </c>
      <c r="B54" s="4">
        <v>292</v>
      </c>
      <c r="C54" s="4">
        <v>1</v>
      </c>
      <c r="D54" s="4">
        <v>6256</v>
      </c>
      <c r="E54" s="4">
        <v>13</v>
      </c>
      <c r="F54" s="4"/>
      <c r="G54" s="4"/>
      <c r="H54" s="30"/>
      <c r="I54" s="31"/>
    </row>
    <row r="55" spans="1:9" x14ac:dyDescent="0.25">
      <c r="A55" s="2" t="s">
        <v>342</v>
      </c>
      <c r="B55" s="4">
        <v>160457</v>
      </c>
      <c r="C55" s="4">
        <v>1</v>
      </c>
      <c r="D55" s="4">
        <v>684040</v>
      </c>
      <c r="E55" s="4">
        <v>15</v>
      </c>
      <c r="F55" s="4"/>
      <c r="G55" s="4"/>
      <c r="H55" s="30"/>
      <c r="I55" s="31"/>
    </row>
    <row r="56" spans="1:9" x14ac:dyDescent="0.25">
      <c r="A56" s="5" t="s">
        <v>342</v>
      </c>
      <c r="B56" s="4">
        <v>160457</v>
      </c>
      <c r="C56" s="4">
        <v>1</v>
      </c>
      <c r="D56" s="4">
        <v>684040</v>
      </c>
      <c r="E56" s="4">
        <v>15</v>
      </c>
      <c r="F56" s="4"/>
      <c r="G56" s="4"/>
      <c r="H56" s="30"/>
      <c r="I56" s="31"/>
    </row>
    <row r="57" spans="1:9" x14ac:dyDescent="0.25">
      <c r="A57" s="2" t="s">
        <v>375</v>
      </c>
      <c r="B57" s="4">
        <v>62032131</v>
      </c>
      <c r="C57" s="4">
        <v>2</v>
      </c>
      <c r="D57" s="4">
        <v>1276105968</v>
      </c>
      <c r="E57" s="4">
        <v>120</v>
      </c>
      <c r="F57" s="4"/>
      <c r="G57" s="4"/>
      <c r="H57" s="30"/>
      <c r="I57" s="31"/>
    </row>
    <row r="58" spans="1:9" x14ac:dyDescent="0.25">
      <c r="A58" s="5" t="s">
        <v>375</v>
      </c>
      <c r="B58" s="4">
        <v>6589930</v>
      </c>
      <c r="C58" s="4">
        <v>1</v>
      </c>
      <c r="D58" s="4">
        <v>151288048</v>
      </c>
      <c r="E58" s="4">
        <v>15</v>
      </c>
      <c r="F58" s="4"/>
      <c r="G58" s="4"/>
      <c r="H58" s="30"/>
      <c r="I58" s="31"/>
    </row>
    <row r="59" spans="1:9" x14ac:dyDescent="0.25">
      <c r="A59" s="5" t="s">
        <v>1453</v>
      </c>
      <c r="B59" s="4">
        <v>55442201</v>
      </c>
      <c r="C59" s="4">
        <v>1</v>
      </c>
      <c r="D59" s="4">
        <v>1124817920</v>
      </c>
      <c r="E59" s="4">
        <v>105</v>
      </c>
      <c r="F59" s="4"/>
      <c r="G59" s="4"/>
      <c r="H59" s="30"/>
      <c r="I59" s="31"/>
    </row>
    <row r="60" spans="1:9" x14ac:dyDescent="0.25">
      <c r="A60" s="2" t="s">
        <v>395</v>
      </c>
      <c r="B60" s="4">
        <v>1331646</v>
      </c>
      <c r="C60" s="4">
        <v>1</v>
      </c>
      <c r="D60" s="4">
        <v>19888568</v>
      </c>
      <c r="E60" s="4">
        <v>28</v>
      </c>
      <c r="F60" s="4"/>
      <c r="G60" s="4"/>
      <c r="H60" s="30"/>
      <c r="I60" s="31"/>
    </row>
    <row r="61" spans="1:9" x14ac:dyDescent="0.25">
      <c r="A61" s="5" t="s">
        <v>395</v>
      </c>
      <c r="B61" s="4">
        <v>1331646</v>
      </c>
      <c r="C61" s="4">
        <v>1</v>
      </c>
      <c r="D61" s="4">
        <v>19888568</v>
      </c>
      <c r="E61" s="4">
        <v>28</v>
      </c>
      <c r="F61" s="4"/>
      <c r="G61" s="4"/>
      <c r="H61" s="30"/>
      <c r="I61" s="31"/>
    </row>
    <row r="62" spans="1:9" x14ac:dyDescent="0.25">
      <c r="A62" s="2" t="s">
        <v>402</v>
      </c>
      <c r="B62" s="4">
        <v>8</v>
      </c>
      <c r="C62" s="4">
        <v>1</v>
      </c>
      <c r="D62" s="4">
        <v>16</v>
      </c>
      <c r="E62" s="4">
        <v>3</v>
      </c>
      <c r="F62" s="4"/>
      <c r="G62" s="4"/>
      <c r="H62" s="30"/>
      <c r="I62" s="31"/>
    </row>
    <row r="63" spans="1:9" x14ac:dyDescent="0.25">
      <c r="A63" s="5" t="s">
        <v>402</v>
      </c>
      <c r="B63" s="4">
        <v>8</v>
      </c>
      <c r="C63" s="4">
        <v>1</v>
      </c>
      <c r="D63" s="4">
        <v>16</v>
      </c>
      <c r="E63" s="4">
        <v>3</v>
      </c>
      <c r="F63" s="4"/>
      <c r="G63" s="4"/>
      <c r="H63" s="30"/>
      <c r="I63" s="31"/>
    </row>
    <row r="64" spans="1:9" x14ac:dyDescent="0.25">
      <c r="A64" s="2" t="s">
        <v>1454</v>
      </c>
      <c r="B64" s="4">
        <v>5</v>
      </c>
      <c r="C64" s="4">
        <v>1</v>
      </c>
      <c r="D64" s="4">
        <v>16</v>
      </c>
      <c r="E64" s="4">
        <v>3</v>
      </c>
      <c r="F64" s="4"/>
      <c r="G64" s="4"/>
      <c r="H64" s="30"/>
      <c r="I64" s="31"/>
    </row>
    <row r="65" spans="1:9" x14ac:dyDescent="0.25">
      <c r="A65" s="5" t="s">
        <v>1455</v>
      </c>
      <c r="B65" s="4">
        <v>5</v>
      </c>
      <c r="C65" s="4">
        <v>1</v>
      </c>
      <c r="D65" s="4">
        <v>16</v>
      </c>
      <c r="E65" s="4">
        <v>3</v>
      </c>
      <c r="F65" s="4"/>
      <c r="G65" s="4"/>
      <c r="H65" s="30"/>
      <c r="I65" s="31"/>
    </row>
    <row r="66" spans="1:9" x14ac:dyDescent="0.25">
      <c r="A66" s="2" t="s">
        <v>1456</v>
      </c>
      <c r="B66" s="4">
        <v>20</v>
      </c>
      <c r="C66" s="4">
        <v>1</v>
      </c>
      <c r="D66" s="4">
        <v>16</v>
      </c>
      <c r="E66" s="4">
        <v>2</v>
      </c>
      <c r="F66" s="4"/>
      <c r="G66" s="4"/>
      <c r="H66" s="30"/>
      <c r="I66" s="31"/>
    </row>
    <row r="67" spans="1:9" x14ac:dyDescent="0.25">
      <c r="A67" s="5" t="s">
        <v>1457</v>
      </c>
      <c r="B67" s="4">
        <v>20</v>
      </c>
      <c r="C67" s="4">
        <v>1</v>
      </c>
      <c r="D67" s="4">
        <v>16</v>
      </c>
      <c r="E67" s="4">
        <v>2</v>
      </c>
      <c r="F67" s="4"/>
      <c r="G67" s="4"/>
      <c r="H67" s="30"/>
      <c r="I67" s="31"/>
    </row>
    <row r="68" spans="1:9" x14ac:dyDescent="0.25">
      <c r="A68" s="2" t="s">
        <v>431</v>
      </c>
      <c r="B68" s="4">
        <v>7</v>
      </c>
      <c r="C68" s="4">
        <v>1</v>
      </c>
      <c r="D68" s="4">
        <v>16</v>
      </c>
      <c r="E68" s="4">
        <v>3</v>
      </c>
      <c r="F68" s="4"/>
      <c r="G68" s="4"/>
      <c r="H68" s="30"/>
      <c r="I68" s="31"/>
    </row>
    <row r="69" spans="1:9" x14ac:dyDescent="0.25">
      <c r="A69" s="5" t="s">
        <v>431</v>
      </c>
      <c r="B69" s="4">
        <v>7</v>
      </c>
      <c r="C69" s="4">
        <v>1</v>
      </c>
      <c r="D69" s="4">
        <v>16</v>
      </c>
      <c r="E69" s="4">
        <v>3</v>
      </c>
      <c r="F69" s="4"/>
      <c r="G69" s="4"/>
      <c r="H69" s="30"/>
      <c r="I69" s="31"/>
    </row>
    <row r="70" spans="1:9" x14ac:dyDescent="0.25">
      <c r="A70" s="2" t="s">
        <v>434</v>
      </c>
      <c r="B70" s="4">
        <v>22304</v>
      </c>
      <c r="C70" s="4">
        <v>1</v>
      </c>
      <c r="D70" s="4">
        <v>95088</v>
      </c>
      <c r="E70" s="4">
        <v>13</v>
      </c>
      <c r="F70" s="4"/>
      <c r="G70" s="4"/>
      <c r="H70" s="30"/>
      <c r="I70" s="31"/>
    </row>
    <row r="71" spans="1:9" x14ac:dyDescent="0.25">
      <c r="A71" s="5" t="s">
        <v>1458</v>
      </c>
      <c r="B71" s="4">
        <v>22304</v>
      </c>
      <c r="C71" s="4">
        <v>1</v>
      </c>
      <c r="D71" s="4">
        <v>95088</v>
      </c>
      <c r="E71" s="4">
        <v>13</v>
      </c>
      <c r="F71" s="4"/>
      <c r="G71" s="4"/>
      <c r="H71" s="30"/>
      <c r="I71" s="31"/>
    </row>
    <row r="72" spans="1:9" x14ac:dyDescent="0.25">
      <c r="A72" s="2" t="s">
        <v>437</v>
      </c>
      <c r="B72" s="4">
        <v>6408</v>
      </c>
      <c r="C72" s="4">
        <v>1</v>
      </c>
      <c r="D72" s="4">
        <v>32200</v>
      </c>
      <c r="E72" s="4">
        <v>9</v>
      </c>
      <c r="F72" s="4"/>
      <c r="G72" s="4"/>
      <c r="H72" s="30"/>
      <c r="I72" s="31"/>
    </row>
    <row r="73" spans="1:9" x14ac:dyDescent="0.25">
      <c r="A73" s="5" t="s">
        <v>437</v>
      </c>
      <c r="B73" s="4">
        <v>6408</v>
      </c>
      <c r="C73" s="4">
        <v>1</v>
      </c>
      <c r="D73" s="4">
        <v>32200</v>
      </c>
      <c r="E73" s="4">
        <v>9</v>
      </c>
      <c r="F73" s="4"/>
      <c r="G73" s="4"/>
      <c r="H73" s="30"/>
      <c r="I73" s="31"/>
    </row>
    <row r="74" spans="1:9" x14ac:dyDescent="0.25">
      <c r="A74" s="2" t="s">
        <v>1459</v>
      </c>
      <c r="B74" s="4">
        <v>5</v>
      </c>
      <c r="C74" s="4">
        <v>1</v>
      </c>
      <c r="D74" s="4">
        <v>16</v>
      </c>
      <c r="E74" s="4">
        <v>3</v>
      </c>
      <c r="F74" s="4"/>
      <c r="G74" s="4"/>
      <c r="H74" s="30"/>
      <c r="I74" s="31"/>
    </row>
    <row r="75" spans="1:9" x14ac:dyDescent="0.25">
      <c r="A75" s="5" t="s">
        <v>1457</v>
      </c>
      <c r="B75" s="4">
        <v>5</v>
      </c>
      <c r="C75" s="4">
        <v>1</v>
      </c>
      <c r="D75" s="4">
        <v>16</v>
      </c>
      <c r="E75" s="4">
        <v>3</v>
      </c>
      <c r="F75" s="4"/>
      <c r="G75" s="4"/>
      <c r="H75" s="30"/>
      <c r="I75" s="31"/>
    </row>
    <row r="76" spans="1:9" x14ac:dyDescent="0.25">
      <c r="A76" s="2" t="s">
        <v>458</v>
      </c>
      <c r="B76" s="4">
        <v>13786617</v>
      </c>
      <c r="C76" s="4">
        <v>2</v>
      </c>
      <c r="D76" s="4">
        <v>47242600</v>
      </c>
      <c r="E76" s="4">
        <v>15</v>
      </c>
      <c r="F76" s="4"/>
      <c r="G76" s="4"/>
      <c r="H76" s="30"/>
      <c r="I76" s="31"/>
    </row>
    <row r="77" spans="1:9" x14ac:dyDescent="0.25">
      <c r="A77" s="5" t="s">
        <v>458</v>
      </c>
      <c r="B77" s="4">
        <v>4587852</v>
      </c>
      <c r="C77" s="4">
        <v>1</v>
      </c>
      <c r="D77" s="4">
        <v>14808744</v>
      </c>
      <c r="E77" s="4">
        <v>5</v>
      </c>
      <c r="F77" s="4"/>
      <c r="G77" s="4"/>
      <c r="H77" s="30"/>
      <c r="I77" s="31"/>
    </row>
    <row r="78" spans="1:9" x14ac:dyDescent="0.25">
      <c r="A78" s="5" t="s">
        <v>1460</v>
      </c>
      <c r="B78" s="4">
        <v>9198765</v>
      </c>
      <c r="C78" s="4">
        <v>1</v>
      </c>
      <c r="D78" s="4">
        <v>32433856</v>
      </c>
      <c r="E78" s="4">
        <v>10</v>
      </c>
      <c r="F78" s="4"/>
      <c r="G78" s="4"/>
      <c r="H78" s="30"/>
      <c r="I78" s="31"/>
    </row>
    <row r="79" spans="1:9" x14ac:dyDescent="0.25">
      <c r="A79" s="2" t="s">
        <v>465</v>
      </c>
      <c r="B79" s="4">
        <v>108</v>
      </c>
      <c r="C79" s="4">
        <v>1</v>
      </c>
      <c r="D79" s="4">
        <v>928</v>
      </c>
      <c r="E79" s="4">
        <v>10</v>
      </c>
      <c r="F79" s="4"/>
      <c r="G79" s="4"/>
      <c r="H79" s="30"/>
      <c r="I79" s="31"/>
    </row>
    <row r="80" spans="1:9" x14ac:dyDescent="0.25">
      <c r="A80" s="5" t="s">
        <v>465</v>
      </c>
      <c r="B80" s="4">
        <v>108</v>
      </c>
      <c r="C80" s="4">
        <v>1</v>
      </c>
      <c r="D80" s="4">
        <v>928</v>
      </c>
      <c r="E80" s="4">
        <v>10</v>
      </c>
      <c r="F80" s="4"/>
      <c r="G80" s="4"/>
      <c r="H80" s="30"/>
      <c r="I80" s="31"/>
    </row>
    <row r="81" spans="1:9" x14ac:dyDescent="0.25">
      <c r="A81" s="2" t="s">
        <v>1461</v>
      </c>
      <c r="B81" s="4">
        <v>60897</v>
      </c>
      <c r="C81" s="4">
        <v>1</v>
      </c>
      <c r="D81" s="4">
        <v>352216</v>
      </c>
      <c r="E81" s="4">
        <v>9</v>
      </c>
      <c r="F81" s="4"/>
      <c r="G81" s="4"/>
      <c r="H81" s="30"/>
      <c r="I81" s="31"/>
    </row>
    <row r="82" spans="1:9" x14ac:dyDescent="0.25">
      <c r="A82" s="5" t="s">
        <v>1461</v>
      </c>
      <c r="B82" s="4">
        <v>60897</v>
      </c>
      <c r="C82" s="4">
        <v>1</v>
      </c>
      <c r="D82" s="4">
        <v>352216</v>
      </c>
      <c r="E82" s="4">
        <v>9</v>
      </c>
      <c r="F82" s="4"/>
      <c r="G82" s="4"/>
      <c r="H82" s="30"/>
      <c r="I82" s="31"/>
    </row>
    <row r="83" spans="1:9" x14ac:dyDescent="0.25">
      <c r="A83" s="2" t="s">
        <v>470</v>
      </c>
      <c r="B83" s="4">
        <v>32356</v>
      </c>
      <c r="C83" s="4">
        <v>1</v>
      </c>
      <c r="D83" s="4">
        <v>817464</v>
      </c>
      <c r="E83" s="4">
        <v>48</v>
      </c>
      <c r="F83" s="4"/>
      <c r="G83" s="4"/>
      <c r="H83" s="30"/>
      <c r="I83" s="31"/>
    </row>
    <row r="84" spans="1:9" x14ac:dyDescent="0.25">
      <c r="A84" s="5" t="s">
        <v>470</v>
      </c>
      <c r="B84" s="4">
        <v>32356</v>
      </c>
      <c r="C84" s="4">
        <v>1</v>
      </c>
      <c r="D84" s="4">
        <v>817464</v>
      </c>
      <c r="E84" s="4">
        <v>48</v>
      </c>
      <c r="F84" s="4"/>
      <c r="G84" s="4"/>
      <c r="H84" s="30"/>
      <c r="I84" s="31"/>
    </row>
    <row r="85" spans="1:9" x14ac:dyDescent="0.25">
      <c r="A85" s="2" t="s">
        <v>1462</v>
      </c>
      <c r="B85" s="4">
        <v>7</v>
      </c>
      <c r="C85" s="4">
        <v>1</v>
      </c>
      <c r="D85" s="4">
        <v>24</v>
      </c>
      <c r="E85" s="4">
        <v>4</v>
      </c>
      <c r="F85" s="4"/>
      <c r="G85" s="4"/>
      <c r="H85" s="30"/>
      <c r="I85" s="31"/>
    </row>
    <row r="86" spans="1:9" x14ac:dyDescent="0.25">
      <c r="A86" s="5" t="s">
        <v>1462</v>
      </c>
      <c r="B86" s="4">
        <v>7</v>
      </c>
      <c r="C86" s="4">
        <v>1</v>
      </c>
      <c r="D86" s="4">
        <v>24</v>
      </c>
      <c r="E86" s="4">
        <v>4</v>
      </c>
      <c r="F86" s="4"/>
      <c r="G86" s="4"/>
      <c r="H86" s="30"/>
      <c r="I86" s="31"/>
    </row>
    <row r="87" spans="1:9" x14ac:dyDescent="0.25">
      <c r="A87" s="2" t="s">
        <v>487</v>
      </c>
      <c r="B87" s="4">
        <v>15</v>
      </c>
      <c r="C87" s="4">
        <v>1</v>
      </c>
      <c r="D87" s="4">
        <v>8</v>
      </c>
      <c r="E87" s="4">
        <v>2</v>
      </c>
      <c r="F87" s="4"/>
      <c r="G87" s="4"/>
      <c r="H87" s="30"/>
      <c r="I87" s="31"/>
    </row>
    <row r="88" spans="1:9" x14ac:dyDescent="0.25">
      <c r="A88" s="5" t="s">
        <v>1457</v>
      </c>
      <c r="B88" s="4">
        <v>15</v>
      </c>
      <c r="C88" s="4">
        <v>1</v>
      </c>
      <c r="D88" s="4">
        <v>8</v>
      </c>
      <c r="E88" s="4">
        <v>2</v>
      </c>
      <c r="F88" s="4"/>
      <c r="G88" s="4"/>
      <c r="H88" s="30"/>
      <c r="I88" s="31"/>
    </row>
    <row r="89" spans="1:9" x14ac:dyDescent="0.25">
      <c r="A89" s="2" t="s">
        <v>514</v>
      </c>
      <c r="B89" s="4">
        <v>748827</v>
      </c>
      <c r="C89" s="4">
        <v>1</v>
      </c>
      <c r="D89" s="4">
        <v>17635664</v>
      </c>
      <c r="E89" s="4">
        <v>31</v>
      </c>
      <c r="F89" s="4"/>
      <c r="G89" s="4"/>
      <c r="H89" s="30"/>
      <c r="I89" s="31"/>
    </row>
    <row r="90" spans="1:9" x14ac:dyDescent="0.25">
      <c r="A90" s="5" t="s">
        <v>1455</v>
      </c>
      <c r="B90" s="4">
        <v>748827</v>
      </c>
      <c r="C90" s="4">
        <v>1</v>
      </c>
      <c r="D90" s="4">
        <v>17635664</v>
      </c>
      <c r="E90" s="4">
        <v>31</v>
      </c>
      <c r="F90" s="4"/>
      <c r="G90" s="4"/>
      <c r="H90" s="30"/>
      <c r="I90" s="31"/>
    </row>
    <row r="91" spans="1:9" x14ac:dyDescent="0.25">
      <c r="A91" s="2" t="s">
        <v>535</v>
      </c>
      <c r="B91" s="4">
        <v>10</v>
      </c>
      <c r="C91" s="4">
        <v>1</v>
      </c>
      <c r="D91" s="4">
        <v>8</v>
      </c>
      <c r="E91" s="4">
        <v>2</v>
      </c>
      <c r="F91" s="4"/>
      <c r="G91" s="4"/>
      <c r="H91" s="30"/>
      <c r="I91" s="31"/>
    </row>
    <row r="92" spans="1:9" x14ac:dyDescent="0.25">
      <c r="A92" s="5" t="s">
        <v>1445</v>
      </c>
      <c r="B92" s="4">
        <v>10</v>
      </c>
      <c r="C92" s="4">
        <v>1</v>
      </c>
      <c r="D92" s="4">
        <v>8</v>
      </c>
      <c r="E92" s="4">
        <v>2</v>
      </c>
      <c r="F92" s="4"/>
      <c r="G92" s="4"/>
      <c r="H92" s="30"/>
      <c r="I92" s="31"/>
    </row>
    <row r="93" spans="1:9" x14ac:dyDescent="0.25">
      <c r="A93" s="2" t="s">
        <v>1239</v>
      </c>
      <c r="B93" s="4">
        <v>18</v>
      </c>
      <c r="C93" s="4">
        <v>1</v>
      </c>
      <c r="D93" s="4">
        <v>56</v>
      </c>
      <c r="E93" s="4">
        <v>6</v>
      </c>
      <c r="F93" s="4"/>
      <c r="G93" s="4"/>
      <c r="H93" s="30"/>
      <c r="I93" s="31"/>
    </row>
    <row r="94" spans="1:9" x14ac:dyDescent="0.25">
      <c r="A94" s="5" t="s">
        <v>1239</v>
      </c>
      <c r="B94" s="4">
        <v>18</v>
      </c>
      <c r="C94" s="4">
        <v>1</v>
      </c>
      <c r="D94" s="4">
        <v>56</v>
      </c>
      <c r="E94" s="4">
        <v>6</v>
      </c>
      <c r="F94" s="4"/>
      <c r="G94" s="4"/>
      <c r="H94" s="30"/>
      <c r="I94" s="31"/>
    </row>
    <row r="95" spans="1:9" x14ac:dyDescent="0.25">
      <c r="A95" s="2" t="s">
        <v>537</v>
      </c>
      <c r="B95" s="4">
        <v>3577295</v>
      </c>
      <c r="C95" s="4">
        <v>1</v>
      </c>
      <c r="D95" s="4">
        <v>32630016</v>
      </c>
      <c r="E95" s="4">
        <v>8</v>
      </c>
      <c r="F95" s="4"/>
      <c r="G95" s="4"/>
      <c r="H95" s="30"/>
      <c r="I95" s="31"/>
    </row>
    <row r="96" spans="1:9" x14ac:dyDescent="0.25">
      <c r="A96" s="5" t="s">
        <v>537</v>
      </c>
      <c r="B96" s="4">
        <v>3577295</v>
      </c>
      <c r="C96" s="4">
        <v>1</v>
      </c>
      <c r="D96" s="4">
        <v>32630016</v>
      </c>
      <c r="E96" s="4">
        <v>8</v>
      </c>
      <c r="F96" s="4"/>
      <c r="G96" s="4"/>
      <c r="H96" s="30"/>
      <c r="I96" s="31"/>
    </row>
    <row r="97" spans="1:9" x14ac:dyDescent="0.25">
      <c r="A97" s="2" t="s">
        <v>40</v>
      </c>
      <c r="B97" s="4">
        <v>76097175</v>
      </c>
      <c r="C97" s="4">
        <v>2</v>
      </c>
      <c r="D97" s="4">
        <v>2153070200</v>
      </c>
      <c r="E97" s="4">
        <v>330</v>
      </c>
      <c r="F97" s="4"/>
      <c r="G97" s="4"/>
      <c r="H97" s="30"/>
      <c r="I97" s="31"/>
    </row>
    <row r="98" spans="1:9" x14ac:dyDescent="0.25">
      <c r="A98" s="5" t="s">
        <v>40</v>
      </c>
      <c r="B98" s="4">
        <v>6500337</v>
      </c>
      <c r="C98" s="4">
        <v>1</v>
      </c>
      <c r="D98" s="4">
        <v>194623768</v>
      </c>
      <c r="E98" s="4">
        <v>33</v>
      </c>
      <c r="F98" s="4"/>
      <c r="G98" s="4"/>
      <c r="H98" s="30"/>
      <c r="I98" s="31"/>
    </row>
    <row r="99" spans="1:9" x14ac:dyDescent="0.25">
      <c r="A99" s="5" t="s">
        <v>1463</v>
      </c>
      <c r="B99" s="4">
        <v>69596838</v>
      </c>
      <c r="C99" s="4">
        <v>1</v>
      </c>
      <c r="D99" s="4">
        <v>1958446432</v>
      </c>
      <c r="E99" s="4">
        <v>297</v>
      </c>
      <c r="F99" s="4"/>
      <c r="G99" s="4"/>
      <c r="H99" s="30"/>
      <c r="I99" s="31"/>
    </row>
    <row r="100" spans="1:9" x14ac:dyDescent="0.25">
      <c r="A100" s="2" t="s">
        <v>1464</v>
      </c>
      <c r="B100" s="4">
        <v>3379</v>
      </c>
      <c r="C100" s="4">
        <v>1</v>
      </c>
      <c r="D100" s="4">
        <v>12040</v>
      </c>
      <c r="E100" s="4">
        <v>4</v>
      </c>
      <c r="F100" s="4"/>
      <c r="G100" s="4"/>
      <c r="H100" s="30"/>
      <c r="I100" s="31"/>
    </row>
    <row r="101" spans="1:9" x14ac:dyDescent="0.25">
      <c r="A101" s="5" t="s">
        <v>1464</v>
      </c>
      <c r="B101" s="4">
        <v>3379</v>
      </c>
      <c r="C101" s="4">
        <v>1</v>
      </c>
      <c r="D101" s="4">
        <v>12040</v>
      </c>
      <c r="E101" s="4">
        <v>4</v>
      </c>
      <c r="F101" s="4"/>
      <c r="G101" s="4"/>
      <c r="H101" s="30"/>
      <c r="I101" s="31"/>
    </row>
    <row r="102" spans="1:9" x14ac:dyDescent="0.25">
      <c r="A102" s="2" t="s">
        <v>892</v>
      </c>
      <c r="B102" s="4">
        <v>3475</v>
      </c>
      <c r="C102" s="4">
        <v>1</v>
      </c>
      <c r="D102" s="4">
        <v>19736</v>
      </c>
      <c r="E102" s="4">
        <v>19</v>
      </c>
      <c r="F102" s="4"/>
      <c r="G102" s="4"/>
      <c r="H102" s="30"/>
      <c r="I102" s="31"/>
    </row>
    <row r="103" spans="1:9" x14ac:dyDescent="0.25">
      <c r="A103" s="5" t="s">
        <v>892</v>
      </c>
      <c r="B103" s="4">
        <v>3475</v>
      </c>
      <c r="C103" s="4">
        <v>1</v>
      </c>
      <c r="D103" s="4">
        <v>19736</v>
      </c>
      <c r="E103" s="4">
        <v>19</v>
      </c>
      <c r="F103" s="4"/>
      <c r="G103" s="4"/>
      <c r="H103" s="30"/>
      <c r="I103" s="31"/>
    </row>
    <row r="104" spans="1:9" x14ac:dyDescent="0.25">
      <c r="A104" s="2" t="s">
        <v>1260</v>
      </c>
      <c r="B104" s="4">
        <v>19644</v>
      </c>
      <c r="C104" s="4">
        <v>1</v>
      </c>
      <c r="D104" s="4">
        <v>46544</v>
      </c>
      <c r="E104" s="4">
        <v>6</v>
      </c>
      <c r="F104" s="4"/>
      <c r="G104" s="4"/>
      <c r="H104" s="30"/>
      <c r="I104" s="31"/>
    </row>
    <row r="105" spans="1:9" x14ac:dyDescent="0.25">
      <c r="A105" s="5" t="s">
        <v>1260</v>
      </c>
      <c r="B105" s="4">
        <v>19644</v>
      </c>
      <c r="C105" s="4">
        <v>1</v>
      </c>
      <c r="D105" s="4">
        <v>46544</v>
      </c>
      <c r="E105" s="4">
        <v>6</v>
      </c>
      <c r="F105" s="4"/>
      <c r="G105" s="4"/>
      <c r="H105" s="30"/>
      <c r="I105" s="31"/>
    </row>
    <row r="106" spans="1:9" x14ac:dyDescent="0.25">
      <c r="A106" s="2" t="s">
        <v>1264</v>
      </c>
      <c r="B106" s="4">
        <v>151</v>
      </c>
      <c r="C106" s="4">
        <v>1</v>
      </c>
      <c r="D106" s="4">
        <v>456</v>
      </c>
      <c r="E106" s="4">
        <v>4</v>
      </c>
      <c r="F106" s="4"/>
      <c r="G106" s="4"/>
      <c r="H106" s="30"/>
      <c r="I106" s="31"/>
    </row>
    <row r="107" spans="1:9" x14ac:dyDescent="0.25">
      <c r="A107" s="5" t="s">
        <v>1264</v>
      </c>
      <c r="B107" s="4">
        <v>151</v>
      </c>
      <c r="C107" s="4">
        <v>1</v>
      </c>
      <c r="D107" s="4">
        <v>456</v>
      </c>
      <c r="E107" s="4">
        <v>4</v>
      </c>
      <c r="F107" s="4"/>
      <c r="G107" s="4"/>
      <c r="H107" s="30"/>
      <c r="I107" s="31"/>
    </row>
    <row r="108" spans="1:9" x14ac:dyDescent="0.25">
      <c r="A108" s="2" t="s">
        <v>1465</v>
      </c>
      <c r="B108" s="4">
        <v>8</v>
      </c>
      <c r="C108" s="4">
        <v>1</v>
      </c>
      <c r="D108" s="4">
        <v>24</v>
      </c>
      <c r="E108" s="4">
        <v>4</v>
      </c>
      <c r="F108" s="4"/>
      <c r="G108" s="4"/>
      <c r="H108" s="30"/>
      <c r="I108" s="31"/>
    </row>
    <row r="109" spans="1:9" x14ac:dyDescent="0.25">
      <c r="A109" s="5" t="s">
        <v>1465</v>
      </c>
      <c r="B109" s="4">
        <v>8</v>
      </c>
      <c r="C109" s="4">
        <v>1</v>
      </c>
      <c r="D109" s="4">
        <v>24</v>
      </c>
      <c r="E109" s="4">
        <v>4</v>
      </c>
      <c r="F109" s="4"/>
      <c r="G109" s="4"/>
      <c r="H109" s="30"/>
      <c r="I109" s="31"/>
    </row>
    <row r="110" spans="1:9" x14ac:dyDescent="0.25">
      <c r="A110" s="2" t="s">
        <v>1466</v>
      </c>
      <c r="B110" s="4">
        <v>253</v>
      </c>
      <c r="C110" s="4">
        <v>1</v>
      </c>
      <c r="D110" s="4">
        <v>1576</v>
      </c>
      <c r="E110" s="4">
        <v>14</v>
      </c>
      <c r="F110" s="4"/>
      <c r="G110" s="4"/>
      <c r="H110" s="30"/>
      <c r="I110" s="31"/>
    </row>
    <row r="111" spans="1:9" x14ac:dyDescent="0.25">
      <c r="A111" s="5" t="s">
        <v>1466</v>
      </c>
      <c r="B111" s="4">
        <v>253</v>
      </c>
      <c r="C111" s="4">
        <v>1</v>
      </c>
      <c r="D111" s="4">
        <v>1576</v>
      </c>
      <c r="E111" s="4">
        <v>14</v>
      </c>
      <c r="F111" s="4"/>
      <c r="G111" s="4"/>
      <c r="H111" s="30"/>
      <c r="I111" s="31"/>
    </row>
    <row r="112" spans="1:9" x14ac:dyDescent="0.25">
      <c r="A112" s="2" t="s">
        <v>912</v>
      </c>
      <c r="B112" s="4">
        <v>60395388</v>
      </c>
      <c r="C112" s="4">
        <v>2</v>
      </c>
      <c r="D112" s="4">
        <v>425919312</v>
      </c>
      <c r="E112" s="4">
        <v>88</v>
      </c>
      <c r="F112" s="4"/>
      <c r="G112" s="4"/>
      <c r="H112" s="30"/>
      <c r="I112" s="31"/>
    </row>
    <row r="113" spans="1:9" x14ac:dyDescent="0.25">
      <c r="A113" s="5" t="s">
        <v>912</v>
      </c>
      <c r="B113" s="4">
        <v>5832435</v>
      </c>
      <c r="C113" s="4">
        <v>1</v>
      </c>
      <c r="D113" s="4">
        <v>39197504</v>
      </c>
      <c r="E113" s="4">
        <v>11</v>
      </c>
      <c r="F113" s="4"/>
      <c r="G113" s="4"/>
      <c r="H113" s="30"/>
      <c r="I113" s="31"/>
    </row>
    <row r="114" spans="1:9" x14ac:dyDescent="0.25">
      <c r="A114" s="5" t="s">
        <v>1467</v>
      </c>
      <c r="B114" s="4">
        <v>54562953</v>
      </c>
      <c r="C114" s="4">
        <v>1</v>
      </c>
      <c r="D114" s="4">
        <v>386721808</v>
      </c>
      <c r="E114" s="4">
        <v>77</v>
      </c>
      <c r="F114" s="4"/>
      <c r="G114" s="4"/>
      <c r="H114" s="30"/>
      <c r="I114" s="31"/>
    </row>
    <row r="115" spans="1:9" x14ac:dyDescent="0.25">
      <c r="A115" s="2" t="s">
        <v>25</v>
      </c>
      <c r="B115" s="4">
        <v>207158</v>
      </c>
      <c r="C115" s="4">
        <v>1</v>
      </c>
      <c r="D115" s="4">
        <v>3665096</v>
      </c>
      <c r="E115" s="4">
        <v>21</v>
      </c>
      <c r="F115" s="4"/>
      <c r="G115" s="4"/>
      <c r="H115" s="30"/>
      <c r="I115" s="31"/>
    </row>
    <row r="116" spans="1:9" x14ac:dyDescent="0.25">
      <c r="A116" s="5" t="s">
        <v>1457</v>
      </c>
      <c r="B116" s="4">
        <v>207158</v>
      </c>
      <c r="C116" s="4">
        <v>1</v>
      </c>
      <c r="D116" s="4">
        <v>3665096</v>
      </c>
      <c r="E116" s="4">
        <v>21</v>
      </c>
      <c r="F116" s="4"/>
      <c r="G116" s="4"/>
      <c r="H116" s="30"/>
      <c r="I116" s="31"/>
    </row>
    <row r="117" spans="1:9" x14ac:dyDescent="0.25">
      <c r="A117" s="2" t="s">
        <v>1468</v>
      </c>
      <c r="B117" s="4">
        <v>51</v>
      </c>
      <c r="C117" s="4">
        <v>1</v>
      </c>
      <c r="D117" s="4">
        <v>96</v>
      </c>
      <c r="E117" s="4">
        <v>3</v>
      </c>
      <c r="F117" s="4"/>
      <c r="G117" s="4"/>
      <c r="H117" s="30"/>
      <c r="I117" s="31"/>
    </row>
    <row r="118" spans="1:9" x14ac:dyDescent="0.25">
      <c r="A118" s="5" t="s">
        <v>1468</v>
      </c>
      <c r="B118" s="4">
        <v>51</v>
      </c>
      <c r="C118" s="4">
        <v>1</v>
      </c>
      <c r="D118" s="4">
        <v>96</v>
      </c>
      <c r="E118" s="4">
        <v>3</v>
      </c>
      <c r="F118" s="4"/>
      <c r="G118" s="4"/>
      <c r="H118" s="30"/>
      <c r="I118" s="31"/>
    </row>
    <row r="119" spans="1:9" x14ac:dyDescent="0.25">
      <c r="A119" s="2" t="s">
        <v>1469</v>
      </c>
      <c r="B119" s="4">
        <v>373</v>
      </c>
      <c r="C119" s="4">
        <v>1</v>
      </c>
      <c r="D119" s="4">
        <v>1168</v>
      </c>
      <c r="E119" s="4">
        <v>4</v>
      </c>
      <c r="F119" s="4"/>
      <c r="G119" s="4"/>
      <c r="H119" s="30"/>
      <c r="I119" s="31"/>
    </row>
    <row r="120" spans="1:9" x14ac:dyDescent="0.25">
      <c r="A120" s="5" t="s">
        <v>1469</v>
      </c>
      <c r="B120" s="4">
        <v>373</v>
      </c>
      <c r="C120" s="4">
        <v>1</v>
      </c>
      <c r="D120" s="4">
        <v>1168</v>
      </c>
      <c r="E120" s="4">
        <v>4</v>
      </c>
      <c r="F120" s="4"/>
      <c r="G120" s="4"/>
      <c r="H120" s="30"/>
      <c r="I120" s="31"/>
    </row>
    <row r="121" spans="1:9" x14ac:dyDescent="0.25">
      <c r="A121" s="2" t="s">
        <v>965</v>
      </c>
      <c r="B121" s="4">
        <v>1794329</v>
      </c>
      <c r="C121" s="4">
        <v>1</v>
      </c>
      <c r="D121" s="4">
        <v>17427640</v>
      </c>
      <c r="E121" s="4">
        <v>13</v>
      </c>
      <c r="F121" s="4"/>
      <c r="G121" s="4"/>
      <c r="H121" s="30"/>
      <c r="I121" s="31"/>
    </row>
    <row r="122" spans="1:9" x14ac:dyDescent="0.25">
      <c r="A122" s="5" t="s">
        <v>965</v>
      </c>
      <c r="B122" s="4">
        <v>1794329</v>
      </c>
      <c r="C122" s="4">
        <v>1</v>
      </c>
      <c r="D122" s="4">
        <v>17427640</v>
      </c>
      <c r="E122" s="4">
        <v>13</v>
      </c>
      <c r="F122" s="4"/>
      <c r="G122" s="4"/>
      <c r="H122" s="30"/>
      <c r="I122" s="31"/>
    </row>
    <row r="123" spans="1:9" x14ac:dyDescent="0.25">
      <c r="A123" s="2" t="s">
        <v>1277</v>
      </c>
      <c r="B123" s="4">
        <v>259928</v>
      </c>
      <c r="C123" s="4">
        <v>1</v>
      </c>
      <c r="D123" s="4">
        <v>2469384</v>
      </c>
      <c r="E123" s="4">
        <v>14</v>
      </c>
      <c r="F123" s="4"/>
      <c r="G123" s="4"/>
      <c r="H123" s="30"/>
      <c r="I123" s="31"/>
    </row>
    <row r="124" spans="1:9" x14ac:dyDescent="0.25">
      <c r="A124" s="5" t="s">
        <v>1277</v>
      </c>
      <c r="B124" s="4">
        <v>259928</v>
      </c>
      <c r="C124" s="4">
        <v>1</v>
      </c>
      <c r="D124" s="4">
        <v>2469384</v>
      </c>
      <c r="E124" s="4">
        <v>14</v>
      </c>
      <c r="F124" s="4"/>
      <c r="G124" s="4"/>
      <c r="H124" s="30"/>
      <c r="I124" s="31"/>
    </row>
    <row r="125" spans="1:9" x14ac:dyDescent="0.25">
      <c r="A125" s="2" t="s">
        <v>972</v>
      </c>
      <c r="B125" s="4">
        <v>58897</v>
      </c>
      <c r="C125" s="4">
        <v>1</v>
      </c>
      <c r="D125" s="4">
        <v>1337520</v>
      </c>
      <c r="E125" s="4">
        <v>19</v>
      </c>
      <c r="F125" s="4"/>
      <c r="G125" s="4"/>
      <c r="H125" s="30"/>
      <c r="I125" s="31"/>
    </row>
    <row r="126" spans="1:9" x14ac:dyDescent="0.25">
      <c r="A126" s="5" t="s">
        <v>972</v>
      </c>
      <c r="B126" s="4">
        <v>58897</v>
      </c>
      <c r="C126" s="4">
        <v>1</v>
      </c>
      <c r="D126" s="4">
        <v>1337520</v>
      </c>
      <c r="E126" s="4">
        <v>19</v>
      </c>
      <c r="F126" s="4"/>
      <c r="G126" s="4"/>
      <c r="H126" s="30"/>
      <c r="I126" s="31"/>
    </row>
    <row r="127" spans="1:9" x14ac:dyDescent="0.25">
      <c r="A127" s="2" t="s">
        <v>1470</v>
      </c>
      <c r="B127" s="4">
        <v>14488</v>
      </c>
      <c r="C127" s="4">
        <v>1</v>
      </c>
      <c r="D127" s="4">
        <v>105872</v>
      </c>
      <c r="E127" s="4">
        <v>9</v>
      </c>
      <c r="F127" s="4"/>
      <c r="G127" s="4"/>
      <c r="H127" s="30"/>
      <c r="I127" s="31"/>
    </row>
    <row r="128" spans="1:9" x14ac:dyDescent="0.25">
      <c r="A128" s="5" t="s">
        <v>1470</v>
      </c>
      <c r="B128" s="4">
        <v>14488</v>
      </c>
      <c r="C128" s="4">
        <v>1</v>
      </c>
      <c r="D128" s="4">
        <v>105872</v>
      </c>
      <c r="E128" s="4">
        <v>9</v>
      </c>
      <c r="F128" s="4"/>
      <c r="G128" s="4"/>
      <c r="H128" s="30"/>
      <c r="I128" s="31"/>
    </row>
    <row r="129" spans="1:9" x14ac:dyDescent="0.25">
      <c r="A129" s="2" t="s">
        <v>1471</v>
      </c>
      <c r="B129" s="4">
        <v>400</v>
      </c>
      <c r="C129" s="4">
        <v>1</v>
      </c>
      <c r="D129" s="4">
        <v>1936</v>
      </c>
      <c r="E129" s="4">
        <v>6</v>
      </c>
      <c r="F129" s="4"/>
      <c r="G129" s="4"/>
      <c r="H129" s="30"/>
      <c r="I129" s="31"/>
    </row>
    <row r="130" spans="1:9" x14ac:dyDescent="0.25">
      <c r="A130" s="5" t="s">
        <v>1471</v>
      </c>
      <c r="B130" s="4">
        <v>400</v>
      </c>
      <c r="C130" s="4">
        <v>1</v>
      </c>
      <c r="D130" s="4">
        <v>1936</v>
      </c>
      <c r="E130" s="4">
        <v>6</v>
      </c>
      <c r="F130" s="4"/>
      <c r="G130" s="4"/>
      <c r="H130" s="30"/>
      <c r="I130" s="31"/>
    </row>
    <row r="131" spans="1:9" x14ac:dyDescent="0.25">
      <c r="A131" s="2" t="s">
        <v>1144</v>
      </c>
      <c r="B131" s="4">
        <v>153621</v>
      </c>
      <c r="C131" s="4">
        <v>1</v>
      </c>
      <c r="D131" s="4">
        <v>903328</v>
      </c>
      <c r="E131" s="4">
        <v>8</v>
      </c>
      <c r="F131" s="4"/>
      <c r="G131" s="4"/>
      <c r="H131" s="30"/>
      <c r="I131" s="31"/>
    </row>
    <row r="132" spans="1:9" x14ac:dyDescent="0.25">
      <c r="A132" s="5" t="s">
        <v>1144</v>
      </c>
      <c r="B132" s="4">
        <v>153621</v>
      </c>
      <c r="C132" s="4">
        <v>1</v>
      </c>
      <c r="D132" s="4">
        <v>903328</v>
      </c>
      <c r="E132" s="4">
        <v>8</v>
      </c>
      <c r="F132" s="4"/>
      <c r="G132" s="4"/>
      <c r="H132" s="30"/>
      <c r="I132" s="31"/>
    </row>
    <row r="133" spans="1:9" x14ac:dyDescent="0.25">
      <c r="A133" s="2" t="s">
        <v>1472</v>
      </c>
      <c r="B133" s="4">
        <v>1169</v>
      </c>
      <c r="C133" s="4">
        <v>1</v>
      </c>
      <c r="D133" s="4">
        <v>17288</v>
      </c>
      <c r="E133" s="4">
        <v>15</v>
      </c>
      <c r="F133" s="4"/>
      <c r="G133" s="4"/>
      <c r="H133" s="30"/>
      <c r="I133" s="31"/>
    </row>
    <row r="134" spans="1:9" x14ac:dyDescent="0.25">
      <c r="A134" s="5" t="s">
        <v>1472</v>
      </c>
      <c r="B134" s="4">
        <v>1169</v>
      </c>
      <c r="C134" s="4">
        <v>1</v>
      </c>
      <c r="D134" s="4">
        <v>17288</v>
      </c>
      <c r="E134" s="4">
        <v>15</v>
      </c>
      <c r="F134" s="4"/>
      <c r="G134" s="4"/>
      <c r="H134" s="30"/>
      <c r="I134" s="31"/>
    </row>
    <row r="135" spans="1:9" x14ac:dyDescent="0.25">
      <c r="A135" s="2" t="s">
        <v>1284</v>
      </c>
      <c r="B135" s="4">
        <v>1827</v>
      </c>
      <c r="C135" s="4">
        <v>1</v>
      </c>
      <c r="D135" s="4">
        <v>13336</v>
      </c>
      <c r="E135" s="4">
        <v>5</v>
      </c>
      <c r="F135" s="4"/>
      <c r="G135" s="4"/>
      <c r="H135" s="30"/>
      <c r="I135" s="31"/>
    </row>
    <row r="136" spans="1:9" x14ac:dyDescent="0.25">
      <c r="A136" s="5" t="s">
        <v>1284</v>
      </c>
      <c r="B136" s="4">
        <v>1827</v>
      </c>
      <c r="C136" s="4">
        <v>1</v>
      </c>
      <c r="D136" s="4">
        <v>13336</v>
      </c>
      <c r="E136" s="4">
        <v>5</v>
      </c>
      <c r="F136" s="4"/>
      <c r="G136" s="4"/>
      <c r="H136" s="30"/>
      <c r="I136" s="31"/>
    </row>
    <row r="137" spans="1:9" x14ac:dyDescent="0.25">
      <c r="A137" s="2" t="s">
        <v>1286</v>
      </c>
      <c r="B137" s="4">
        <v>60</v>
      </c>
      <c r="C137" s="4">
        <v>1</v>
      </c>
      <c r="D137" s="4">
        <v>536</v>
      </c>
      <c r="E137" s="4">
        <v>8</v>
      </c>
      <c r="F137" s="4"/>
      <c r="G137" s="4"/>
      <c r="H137" s="30"/>
      <c r="I137" s="31"/>
    </row>
    <row r="138" spans="1:9" x14ac:dyDescent="0.25">
      <c r="A138" s="5" t="s">
        <v>1286</v>
      </c>
      <c r="B138" s="4">
        <v>60</v>
      </c>
      <c r="C138" s="4">
        <v>1</v>
      </c>
      <c r="D138" s="4">
        <v>536</v>
      </c>
      <c r="E138" s="4">
        <v>8</v>
      </c>
      <c r="F138" s="4"/>
      <c r="G138" s="4"/>
      <c r="H138" s="30"/>
      <c r="I138" s="31"/>
    </row>
    <row r="139" spans="1:9" x14ac:dyDescent="0.25">
      <c r="A139" s="2" t="s">
        <v>1288</v>
      </c>
      <c r="B139" s="4">
        <v>13286</v>
      </c>
      <c r="C139" s="4">
        <v>1</v>
      </c>
      <c r="D139" s="4">
        <v>102048</v>
      </c>
      <c r="E139" s="4">
        <v>9</v>
      </c>
      <c r="F139" s="4"/>
      <c r="G139" s="4"/>
      <c r="H139" s="30"/>
      <c r="I139" s="31"/>
    </row>
    <row r="140" spans="1:9" x14ac:dyDescent="0.25">
      <c r="A140" s="5" t="s">
        <v>1288</v>
      </c>
      <c r="B140" s="4">
        <v>13286</v>
      </c>
      <c r="C140" s="4">
        <v>1</v>
      </c>
      <c r="D140" s="4">
        <v>102048</v>
      </c>
      <c r="E140" s="4">
        <v>9</v>
      </c>
      <c r="F140" s="4"/>
      <c r="G140" s="4"/>
      <c r="H140" s="30"/>
      <c r="I140" s="31"/>
    </row>
    <row r="141" spans="1:9" x14ac:dyDescent="0.25">
      <c r="A141" s="2" t="s">
        <v>1291</v>
      </c>
      <c r="B141" s="4">
        <v>240</v>
      </c>
      <c r="C141" s="4">
        <v>1</v>
      </c>
      <c r="D141" s="4">
        <v>1840</v>
      </c>
      <c r="E141" s="4">
        <v>6</v>
      </c>
      <c r="F141" s="4"/>
      <c r="G141" s="4"/>
      <c r="H141" s="30"/>
      <c r="I141" s="31"/>
    </row>
    <row r="142" spans="1:9" x14ac:dyDescent="0.25">
      <c r="A142" s="5" t="s">
        <v>1291</v>
      </c>
      <c r="B142" s="4">
        <v>240</v>
      </c>
      <c r="C142" s="4">
        <v>1</v>
      </c>
      <c r="D142" s="4">
        <v>1840</v>
      </c>
      <c r="E142" s="4">
        <v>6</v>
      </c>
      <c r="F142" s="4"/>
      <c r="G142" s="4"/>
      <c r="H142" s="30"/>
      <c r="I142" s="31"/>
    </row>
    <row r="143" spans="1:9" x14ac:dyDescent="0.25">
      <c r="A143" s="2" t="s">
        <v>1294</v>
      </c>
      <c r="B143" s="4">
        <v>54266</v>
      </c>
      <c r="C143" s="4">
        <v>1</v>
      </c>
      <c r="D143" s="4">
        <v>581072</v>
      </c>
      <c r="E143" s="4">
        <v>11</v>
      </c>
      <c r="F143" s="4"/>
      <c r="G143" s="4"/>
      <c r="H143" s="30"/>
      <c r="I143" s="31"/>
    </row>
    <row r="144" spans="1:9" x14ac:dyDescent="0.25">
      <c r="A144" s="5" t="s">
        <v>1294</v>
      </c>
      <c r="B144" s="4">
        <v>54266</v>
      </c>
      <c r="C144" s="4">
        <v>1</v>
      </c>
      <c r="D144" s="4">
        <v>581072</v>
      </c>
      <c r="E144" s="4">
        <v>11</v>
      </c>
      <c r="F144" s="4"/>
      <c r="G144" s="4"/>
      <c r="H144" s="30"/>
      <c r="I144" s="31"/>
    </row>
    <row r="145" spans="1:9" x14ac:dyDescent="0.25">
      <c r="A145" s="2" t="s">
        <v>1298</v>
      </c>
      <c r="B145" s="4">
        <v>64792</v>
      </c>
      <c r="C145" s="4">
        <v>1</v>
      </c>
      <c r="D145" s="4">
        <v>491312</v>
      </c>
      <c r="E145" s="4">
        <v>5</v>
      </c>
      <c r="F145" s="4"/>
      <c r="G145" s="4"/>
      <c r="H145" s="30"/>
      <c r="I145" s="31"/>
    </row>
    <row r="146" spans="1:9" x14ac:dyDescent="0.25">
      <c r="A146" s="5" t="s">
        <v>1298</v>
      </c>
      <c r="B146" s="4">
        <v>64792</v>
      </c>
      <c r="C146" s="4">
        <v>1</v>
      </c>
      <c r="D146" s="4">
        <v>491312</v>
      </c>
      <c r="E146" s="4">
        <v>5</v>
      </c>
      <c r="F146" s="4"/>
      <c r="G146" s="4"/>
      <c r="H146" s="30"/>
      <c r="I146" s="31"/>
    </row>
    <row r="147" spans="1:9" x14ac:dyDescent="0.25">
      <c r="A147" s="2" t="s">
        <v>1473</v>
      </c>
      <c r="B147" s="4">
        <v>4</v>
      </c>
      <c r="C147" s="4">
        <v>1</v>
      </c>
      <c r="D147" s="4">
        <v>24</v>
      </c>
      <c r="E147" s="4">
        <v>4</v>
      </c>
      <c r="F147" s="4"/>
      <c r="G147" s="4"/>
      <c r="H147" s="30"/>
      <c r="I147" s="31"/>
    </row>
    <row r="148" spans="1:9" x14ac:dyDescent="0.25">
      <c r="A148" s="5" t="s">
        <v>1473</v>
      </c>
      <c r="B148" s="4">
        <v>4</v>
      </c>
      <c r="C148" s="4">
        <v>1</v>
      </c>
      <c r="D148" s="4">
        <v>24</v>
      </c>
      <c r="E148" s="4">
        <v>4</v>
      </c>
      <c r="F148" s="4"/>
      <c r="G148" s="4"/>
      <c r="H148" s="30"/>
      <c r="I148" s="31"/>
    </row>
    <row r="149" spans="1:9" x14ac:dyDescent="0.25">
      <c r="A149" s="2" t="s">
        <v>1474</v>
      </c>
      <c r="B149" s="4">
        <v>0</v>
      </c>
      <c r="C149" s="4">
        <v>1</v>
      </c>
      <c r="D149" s="4">
        <v>80</v>
      </c>
      <c r="E149" s="4">
        <v>11</v>
      </c>
      <c r="F149" s="4"/>
      <c r="G149" s="4"/>
      <c r="H149" s="30"/>
      <c r="I149" s="31"/>
    </row>
    <row r="150" spans="1:9" x14ac:dyDescent="0.25">
      <c r="A150" s="5" t="s">
        <v>1474</v>
      </c>
      <c r="B150" s="4">
        <v>0</v>
      </c>
      <c r="C150" s="4">
        <v>1</v>
      </c>
      <c r="D150" s="4">
        <v>80</v>
      </c>
      <c r="E150" s="4">
        <v>11</v>
      </c>
      <c r="F150" s="4"/>
      <c r="G150" s="4"/>
      <c r="H150" s="30"/>
      <c r="I150" s="31"/>
    </row>
    <row r="151" spans="1:9" x14ac:dyDescent="0.25">
      <c r="A151" s="2" t="s">
        <v>1475</v>
      </c>
      <c r="B151" s="4">
        <v>0</v>
      </c>
      <c r="C151" s="4">
        <v>1</v>
      </c>
      <c r="D151" s="4">
        <v>32</v>
      </c>
      <c r="E151" s="4">
        <v>5</v>
      </c>
      <c r="F151" s="4"/>
      <c r="G151" s="4"/>
      <c r="H151" s="30"/>
      <c r="I151" s="31"/>
    </row>
    <row r="152" spans="1:9" x14ac:dyDescent="0.25">
      <c r="A152" s="5" t="s">
        <v>1475</v>
      </c>
      <c r="B152" s="4">
        <v>0</v>
      </c>
      <c r="C152" s="4">
        <v>1</v>
      </c>
      <c r="D152" s="4">
        <v>32</v>
      </c>
      <c r="E152" s="4">
        <v>5</v>
      </c>
      <c r="F152" s="4"/>
      <c r="G152" s="4"/>
      <c r="H152" s="30"/>
      <c r="I152" s="31"/>
    </row>
    <row r="153" spans="1:9" x14ac:dyDescent="0.25">
      <c r="A153" s="2" t="s">
        <v>1476</v>
      </c>
      <c r="B153" s="4">
        <v>7</v>
      </c>
      <c r="C153" s="4">
        <v>1</v>
      </c>
      <c r="D153" s="4">
        <v>24</v>
      </c>
      <c r="E153" s="4">
        <v>4</v>
      </c>
      <c r="F153" s="4"/>
      <c r="G153" s="4"/>
      <c r="H153" s="30"/>
      <c r="I153" s="31"/>
    </row>
    <row r="154" spans="1:9" x14ac:dyDescent="0.25">
      <c r="A154" s="5" t="s">
        <v>1476</v>
      </c>
      <c r="B154" s="4">
        <v>7</v>
      </c>
      <c r="C154" s="4">
        <v>1</v>
      </c>
      <c r="D154" s="4">
        <v>24</v>
      </c>
      <c r="E154" s="4">
        <v>4</v>
      </c>
      <c r="F154" s="4"/>
      <c r="G154" s="4"/>
      <c r="H154" s="30"/>
      <c r="I154" s="31"/>
    </row>
    <row r="155" spans="1:9" x14ac:dyDescent="0.25">
      <c r="A155" s="2" t="s">
        <v>1477</v>
      </c>
      <c r="B155" s="4">
        <v>23393</v>
      </c>
      <c r="C155" s="4">
        <v>1</v>
      </c>
      <c r="D155" s="4">
        <v>188232</v>
      </c>
      <c r="E155" s="4">
        <v>8</v>
      </c>
      <c r="F155" s="4"/>
      <c r="G155" s="4"/>
      <c r="H155" s="30"/>
      <c r="I155" s="31"/>
    </row>
    <row r="156" spans="1:9" x14ac:dyDescent="0.25">
      <c r="A156" s="5" t="s">
        <v>1477</v>
      </c>
      <c r="B156" s="4">
        <v>23393</v>
      </c>
      <c r="C156" s="4">
        <v>1</v>
      </c>
      <c r="D156" s="4">
        <v>188232</v>
      </c>
      <c r="E156" s="4">
        <v>8</v>
      </c>
      <c r="F156" s="4"/>
      <c r="G156" s="4"/>
      <c r="H156" s="30"/>
      <c r="I156" s="31"/>
    </row>
    <row r="157" spans="1:9" x14ac:dyDescent="0.25">
      <c r="A157" s="2" t="s">
        <v>1300</v>
      </c>
      <c r="B157" s="4">
        <v>15394</v>
      </c>
      <c r="C157" s="4">
        <v>1</v>
      </c>
      <c r="D157" s="4">
        <v>122624</v>
      </c>
      <c r="E157" s="4">
        <v>9</v>
      </c>
      <c r="F157" s="4"/>
      <c r="G157" s="4"/>
      <c r="H157" s="30"/>
      <c r="I157" s="31"/>
    </row>
    <row r="158" spans="1:9" x14ac:dyDescent="0.25">
      <c r="A158" s="5" t="s">
        <v>1300</v>
      </c>
      <c r="B158" s="4">
        <v>15394</v>
      </c>
      <c r="C158" s="4">
        <v>1</v>
      </c>
      <c r="D158" s="4">
        <v>122624</v>
      </c>
      <c r="E158" s="4">
        <v>9</v>
      </c>
      <c r="F158" s="4"/>
      <c r="G158" s="4"/>
      <c r="H158" s="30"/>
      <c r="I158" s="31"/>
    </row>
    <row r="159" spans="1:9" x14ac:dyDescent="0.25">
      <c r="A159" s="2" t="s">
        <v>1478</v>
      </c>
      <c r="B159" s="4">
        <v>337</v>
      </c>
      <c r="C159" s="4">
        <v>1</v>
      </c>
      <c r="D159" s="4">
        <v>1184</v>
      </c>
      <c r="E159" s="4">
        <v>5</v>
      </c>
      <c r="F159" s="4"/>
      <c r="G159" s="4"/>
      <c r="H159" s="30"/>
      <c r="I159" s="31"/>
    </row>
    <row r="160" spans="1:9" x14ac:dyDescent="0.25">
      <c r="A160" s="5" t="s">
        <v>1478</v>
      </c>
      <c r="B160" s="4">
        <v>337</v>
      </c>
      <c r="C160" s="4">
        <v>1</v>
      </c>
      <c r="D160" s="4">
        <v>1184</v>
      </c>
      <c r="E160" s="4">
        <v>5</v>
      </c>
      <c r="F160" s="4"/>
      <c r="G160" s="4"/>
      <c r="H160" s="30"/>
      <c r="I160" s="31"/>
    </row>
    <row r="161" spans="1:9" x14ac:dyDescent="0.25">
      <c r="A161" s="2" t="s">
        <v>1303</v>
      </c>
      <c r="B161" s="4">
        <v>1881</v>
      </c>
      <c r="C161" s="4">
        <v>1</v>
      </c>
      <c r="D161" s="4">
        <v>9672</v>
      </c>
      <c r="E161" s="4">
        <v>7</v>
      </c>
      <c r="F161" s="4"/>
      <c r="G161" s="4"/>
      <c r="H161" s="30"/>
      <c r="I161" s="31"/>
    </row>
    <row r="162" spans="1:9" x14ac:dyDescent="0.25">
      <c r="A162" s="5" t="s">
        <v>1303</v>
      </c>
      <c r="B162" s="4">
        <v>1881</v>
      </c>
      <c r="C162" s="4">
        <v>1</v>
      </c>
      <c r="D162" s="4">
        <v>9672</v>
      </c>
      <c r="E162" s="4">
        <v>7</v>
      </c>
      <c r="F162" s="4"/>
      <c r="G162" s="4"/>
      <c r="H162" s="30"/>
      <c r="I162" s="31"/>
    </row>
    <row r="163" spans="1:9" x14ac:dyDescent="0.25">
      <c r="A163" s="2" t="s">
        <v>1305</v>
      </c>
      <c r="B163" s="4">
        <v>36118</v>
      </c>
      <c r="C163" s="4">
        <v>1</v>
      </c>
      <c r="D163" s="4">
        <v>462568</v>
      </c>
      <c r="E163" s="4">
        <v>9</v>
      </c>
      <c r="F163" s="4"/>
      <c r="G163" s="4"/>
      <c r="H163" s="30"/>
      <c r="I163" s="31"/>
    </row>
    <row r="164" spans="1:9" x14ac:dyDescent="0.25">
      <c r="A164" s="5" t="s">
        <v>1305</v>
      </c>
      <c r="B164" s="4">
        <v>36118</v>
      </c>
      <c r="C164" s="4">
        <v>1</v>
      </c>
      <c r="D164" s="4">
        <v>462568</v>
      </c>
      <c r="E164" s="4">
        <v>9</v>
      </c>
      <c r="F164" s="4"/>
      <c r="G164" s="4"/>
      <c r="H164" s="30"/>
      <c r="I164" s="31"/>
    </row>
    <row r="165" spans="1:9" x14ac:dyDescent="0.25">
      <c r="A165" s="2" t="s">
        <v>1479</v>
      </c>
      <c r="B165" s="4">
        <v>32120</v>
      </c>
      <c r="C165" s="4">
        <v>1</v>
      </c>
      <c r="D165" s="4">
        <v>309816</v>
      </c>
      <c r="E165" s="4">
        <v>11</v>
      </c>
      <c r="F165" s="4"/>
      <c r="G165" s="4"/>
      <c r="H165" s="30"/>
      <c r="I165" s="31"/>
    </row>
    <row r="166" spans="1:9" x14ac:dyDescent="0.25">
      <c r="A166" s="5" t="s">
        <v>1479</v>
      </c>
      <c r="B166" s="4">
        <v>32120</v>
      </c>
      <c r="C166" s="4">
        <v>1</v>
      </c>
      <c r="D166" s="4">
        <v>309816</v>
      </c>
      <c r="E166" s="4">
        <v>11</v>
      </c>
      <c r="F166" s="4"/>
      <c r="G166" s="4"/>
      <c r="H166" s="30"/>
      <c r="I166" s="31"/>
    </row>
    <row r="167" spans="1:9" x14ac:dyDescent="0.25">
      <c r="A167" s="2" t="s">
        <v>1480</v>
      </c>
      <c r="B167" s="4">
        <v>7</v>
      </c>
      <c r="C167" s="4">
        <v>1</v>
      </c>
      <c r="D167" s="4">
        <v>56</v>
      </c>
      <c r="E167" s="4">
        <v>8</v>
      </c>
      <c r="F167" s="4"/>
      <c r="G167" s="4"/>
      <c r="H167" s="30"/>
      <c r="I167" s="31"/>
    </row>
    <row r="168" spans="1:9" x14ac:dyDescent="0.25">
      <c r="A168" s="5" t="s">
        <v>1480</v>
      </c>
      <c r="B168" s="4">
        <v>7</v>
      </c>
      <c r="C168" s="4">
        <v>1</v>
      </c>
      <c r="D168" s="4">
        <v>56</v>
      </c>
      <c r="E168" s="4">
        <v>8</v>
      </c>
      <c r="F168" s="4"/>
      <c r="G168" s="4"/>
      <c r="H168" s="30"/>
      <c r="I168" s="31"/>
    </row>
    <row r="169" spans="1:9" x14ac:dyDescent="0.25">
      <c r="A169" s="2" t="s">
        <v>991</v>
      </c>
      <c r="B169" s="4">
        <v>21</v>
      </c>
      <c r="C169" s="4">
        <v>1</v>
      </c>
      <c r="D169" s="4">
        <v>48</v>
      </c>
      <c r="E169" s="4">
        <v>4</v>
      </c>
      <c r="F169" s="4"/>
      <c r="G169" s="4"/>
      <c r="H169" s="30"/>
      <c r="I169" s="31"/>
    </row>
    <row r="170" spans="1:9" x14ac:dyDescent="0.25">
      <c r="A170" s="5" t="s">
        <v>991</v>
      </c>
      <c r="B170" s="4">
        <v>21</v>
      </c>
      <c r="C170" s="4">
        <v>1</v>
      </c>
      <c r="D170" s="4">
        <v>48</v>
      </c>
      <c r="E170" s="4">
        <v>4</v>
      </c>
      <c r="F170" s="4"/>
      <c r="G170" s="4"/>
      <c r="H170" s="30"/>
      <c r="I170" s="31"/>
    </row>
    <row r="171" spans="1:9" x14ac:dyDescent="0.25">
      <c r="A171" s="2" t="s">
        <v>1309</v>
      </c>
      <c r="B171" s="4">
        <v>29067</v>
      </c>
      <c r="C171" s="4">
        <v>1</v>
      </c>
      <c r="D171" s="4">
        <v>158112</v>
      </c>
      <c r="E171" s="4">
        <v>8</v>
      </c>
      <c r="F171" s="4"/>
      <c r="G171" s="4"/>
      <c r="H171" s="30"/>
      <c r="I171" s="31"/>
    </row>
    <row r="172" spans="1:9" x14ac:dyDescent="0.25">
      <c r="A172" s="5" t="s">
        <v>1309</v>
      </c>
      <c r="B172" s="4">
        <v>29067</v>
      </c>
      <c r="C172" s="4">
        <v>1</v>
      </c>
      <c r="D172" s="4">
        <v>158112</v>
      </c>
      <c r="E172" s="4">
        <v>8</v>
      </c>
      <c r="F172" s="4"/>
      <c r="G172" s="4"/>
      <c r="H172" s="30"/>
      <c r="I172" s="31"/>
    </row>
    <row r="173" spans="1:9" x14ac:dyDescent="0.25">
      <c r="A173" s="2" t="s">
        <v>1481</v>
      </c>
      <c r="B173" s="4">
        <v>3</v>
      </c>
      <c r="C173" s="4">
        <v>1</v>
      </c>
      <c r="D173" s="4">
        <v>16</v>
      </c>
      <c r="E173" s="4">
        <v>3</v>
      </c>
      <c r="F173" s="4"/>
      <c r="G173" s="4"/>
      <c r="H173" s="30"/>
      <c r="I173" s="31"/>
    </row>
    <row r="174" spans="1:9" x14ac:dyDescent="0.25">
      <c r="A174" s="5" t="s">
        <v>1481</v>
      </c>
      <c r="B174" s="4">
        <v>3</v>
      </c>
      <c r="C174" s="4">
        <v>1</v>
      </c>
      <c r="D174" s="4">
        <v>16</v>
      </c>
      <c r="E174" s="4">
        <v>3</v>
      </c>
      <c r="F174" s="4"/>
      <c r="G174" s="4"/>
      <c r="H174" s="30"/>
      <c r="I174" s="31"/>
    </row>
    <row r="175" spans="1:9" x14ac:dyDescent="0.25">
      <c r="A175" s="2" t="s">
        <v>1482</v>
      </c>
      <c r="B175" s="4">
        <v>29</v>
      </c>
      <c r="C175" s="4">
        <v>1</v>
      </c>
      <c r="D175" s="4">
        <v>56</v>
      </c>
      <c r="E175" s="4">
        <v>4</v>
      </c>
      <c r="F175" s="4"/>
      <c r="G175" s="4"/>
      <c r="H175" s="30"/>
      <c r="I175" s="31"/>
    </row>
    <row r="176" spans="1:9" x14ac:dyDescent="0.25">
      <c r="A176" s="5" t="s">
        <v>1482</v>
      </c>
      <c r="B176" s="4">
        <v>29</v>
      </c>
      <c r="C176" s="4">
        <v>1</v>
      </c>
      <c r="D176" s="4">
        <v>56</v>
      </c>
      <c r="E176" s="4">
        <v>4</v>
      </c>
      <c r="F176" s="4"/>
      <c r="G176" s="4"/>
      <c r="H176" s="30"/>
      <c r="I176" s="31"/>
    </row>
    <row r="177" spans="1:9" x14ac:dyDescent="0.25">
      <c r="A177" s="2" t="s">
        <v>1483</v>
      </c>
      <c r="B177" s="4">
        <v>136</v>
      </c>
      <c r="C177" s="4">
        <v>1</v>
      </c>
      <c r="D177" s="4">
        <v>400</v>
      </c>
      <c r="E177" s="4">
        <v>4</v>
      </c>
      <c r="F177" s="4"/>
      <c r="G177" s="4"/>
      <c r="H177" s="30"/>
      <c r="I177" s="31"/>
    </row>
    <row r="178" spans="1:9" x14ac:dyDescent="0.25">
      <c r="A178" s="5" t="s">
        <v>1483</v>
      </c>
      <c r="B178" s="4">
        <v>136</v>
      </c>
      <c r="C178" s="4">
        <v>1</v>
      </c>
      <c r="D178" s="4">
        <v>400</v>
      </c>
      <c r="E178" s="4">
        <v>4</v>
      </c>
      <c r="F178" s="4"/>
      <c r="G178" s="4"/>
      <c r="H178" s="30"/>
      <c r="I178" s="31"/>
    </row>
    <row r="179" spans="1:9" x14ac:dyDescent="0.25">
      <c r="A179" s="2" t="s">
        <v>1484</v>
      </c>
      <c r="B179" s="4">
        <v>581</v>
      </c>
      <c r="C179" s="4">
        <v>1</v>
      </c>
      <c r="D179" s="4">
        <v>2224</v>
      </c>
      <c r="E179" s="4">
        <v>4</v>
      </c>
      <c r="F179" s="4"/>
      <c r="G179" s="4"/>
      <c r="H179" s="30"/>
      <c r="I179" s="31"/>
    </row>
    <row r="180" spans="1:9" x14ac:dyDescent="0.25">
      <c r="A180" s="5" t="s">
        <v>1484</v>
      </c>
      <c r="B180" s="4">
        <v>581</v>
      </c>
      <c r="C180" s="4">
        <v>1</v>
      </c>
      <c r="D180" s="4">
        <v>2224</v>
      </c>
      <c r="E180" s="4">
        <v>4</v>
      </c>
      <c r="F180" s="4"/>
      <c r="G180" s="4"/>
      <c r="H180" s="30"/>
      <c r="I180" s="31"/>
    </row>
    <row r="181" spans="1:9" x14ac:dyDescent="0.25">
      <c r="A181" s="2" t="s">
        <v>1485</v>
      </c>
      <c r="B181" s="4">
        <v>1724</v>
      </c>
      <c r="C181" s="4">
        <v>1</v>
      </c>
      <c r="D181" s="4">
        <v>7824</v>
      </c>
      <c r="E181" s="4">
        <v>4</v>
      </c>
      <c r="F181" s="4"/>
      <c r="G181" s="4"/>
      <c r="H181" s="30"/>
      <c r="I181" s="31"/>
    </row>
    <row r="182" spans="1:9" x14ac:dyDescent="0.25">
      <c r="A182" s="5" t="s">
        <v>1485</v>
      </c>
      <c r="B182" s="4">
        <v>1724</v>
      </c>
      <c r="C182" s="4">
        <v>1</v>
      </c>
      <c r="D182" s="4">
        <v>7824</v>
      </c>
      <c r="E182" s="4">
        <v>4</v>
      </c>
      <c r="F182" s="4"/>
      <c r="G182" s="4"/>
      <c r="H182" s="30"/>
      <c r="I182" s="31"/>
    </row>
    <row r="183" spans="1:9" x14ac:dyDescent="0.25">
      <c r="A183" s="2" t="s">
        <v>1486</v>
      </c>
      <c r="B183" s="4">
        <v>190</v>
      </c>
      <c r="C183" s="4">
        <v>1</v>
      </c>
      <c r="D183" s="4">
        <v>384</v>
      </c>
      <c r="E183" s="4">
        <v>3</v>
      </c>
      <c r="F183" s="4"/>
      <c r="G183" s="4"/>
      <c r="H183" s="30"/>
      <c r="I183" s="31"/>
    </row>
    <row r="184" spans="1:9" x14ac:dyDescent="0.25">
      <c r="A184" s="5" t="s">
        <v>1486</v>
      </c>
      <c r="B184" s="4">
        <v>190</v>
      </c>
      <c r="C184" s="4">
        <v>1</v>
      </c>
      <c r="D184" s="4">
        <v>384</v>
      </c>
      <c r="E184" s="4">
        <v>3</v>
      </c>
      <c r="F184" s="4"/>
      <c r="G184" s="4"/>
      <c r="H184" s="30"/>
      <c r="I184" s="31"/>
    </row>
    <row r="185" spans="1:9" x14ac:dyDescent="0.25">
      <c r="A185" s="2" t="s">
        <v>1487</v>
      </c>
      <c r="B185" s="4">
        <v>104</v>
      </c>
      <c r="C185" s="4">
        <v>1</v>
      </c>
      <c r="D185" s="4">
        <v>288</v>
      </c>
      <c r="E185" s="4">
        <v>5</v>
      </c>
      <c r="F185" s="4"/>
      <c r="G185" s="4"/>
      <c r="H185" s="30"/>
      <c r="I185" s="31"/>
    </row>
    <row r="186" spans="1:9" x14ac:dyDescent="0.25">
      <c r="A186" s="5" t="s">
        <v>1487</v>
      </c>
      <c r="B186" s="4">
        <v>104</v>
      </c>
      <c r="C186" s="4">
        <v>1</v>
      </c>
      <c r="D186" s="4">
        <v>288</v>
      </c>
      <c r="E186" s="4">
        <v>5</v>
      </c>
      <c r="F186" s="4"/>
      <c r="G186" s="4"/>
      <c r="H186" s="30"/>
      <c r="I186" s="31"/>
    </row>
    <row r="187" spans="1:9" x14ac:dyDescent="0.25">
      <c r="A187" s="2" t="s">
        <v>1315</v>
      </c>
      <c r="B187" s="4">
        <v>254</v>
      </c>
      <c r="C187" s="4">
        <v>1</v>
      </c>
      <c r="D187" s="4">
        <v>704</v>
      </c>
      <c r="E187" s="4">
        <v>5</v>
      </c>
      <c r="F187" s="4"/>
      <c r="G187" s="4"/>
      <c r="H187" s="30"/>
      <c r="I187" s="31"/>
    </row>
    <row r="188" spans="1:9" x14ac:dyDescent="0.25">
      <c r="A188" s="5" t="s">
        <v>1315</v>
      </c>
      <c r="B188" s="4">
        <v>254</v>
      </c>
      <c r="C188" s="4">
        <v>1</v>
      </c>
      <c r="D188" s="4">
        <v>704</v>
      </c>
      <c r="E188" s="4">
        <v>5</v>
      </c>
      <c r="F188" s="4"/>
      <c r="G188" s="4"/>
      <c r="H188" s="30"/>
      <c r="I188" s="31"/>
    </row>
    <row r="189" spans="1:9" x14ac:dyDescent="0.25">
      <c r="A189" s="2" t="s">
        <v>1047</v>
      </c>
      <c r="B189" s="4">
        <v>1723</v>
      </c>
      <c r="C189" s="4">
        <v>1</v>
      </c>
      <c r="D189" s="4">
        <v>5840</v>
      </c>
      <c r="E189" s="4">
        <v>6</v>
      </c>
      <c r="F189" s="4"/>
      <c r="G189" s="4"/>
      <c r="H189" s="30"/>
      <c r="I189" s="31"/>
    </row>
    <row r="190" spans="1:9" x14ac:dyDescent="0.25">
      <c r="A190" s="5" t="s">
        <v>1047</v>
      </c>
      <c r="B190" s="4">
        <v>1723</v>
      </c>
      <c r="C190" s="4">
        <v>1</v>
      </c>
      <c r="D190" s="4">
        <v>5840</v>
      </c>
      <c r="E190" s="4">
        <v>6</v>
      </c>
      <c r="F190" s="4"/>
      <c r="G190" s="4"/>
      <c r="H190" s="30"/>
      <c r="I190" s="31"/>
    </row>
    <row r="191" spans="1:9" x14ac:dyDescent="0.25">
      <c r="A191" s="2" t="s">
        <v>1488</v>
      </c>
      <c r="B191" s="4">
        <v>18</v>
      </c>
      <c r="C191" s="4">
        <v>1</v>
      </c>
      <c r="D191" s="4">
        <v>32</v>
      </c>
      <c r="E191" s="4">
        <v>3</v>
      </c>
      <c r="F191" s="4"/>
      <c r="G191" s="4"/>
      <c r="H191" s="30"/>
      <c r="I191" s="31"/>
    </row>
    <row r="192" spans="1:9" x14ac:dyDescent="0.25">
      <c r="A192" s="5" t="s">
        <v>1488</v>
      </c>
      <c r="B192" s="4">
        <v>18</v>
      </c>
      <c r="C192" s="4">
        <v>1</v>
      </c>
      <c r="D192" s="4">
        <v>32</v>
      </c>
      <c r="E192" s="4">
        <v>3</v>
      </c>
      <c r="F192" s="4"/>
      <c r="G192" s="4"/>
      <c r="H192" s="30"/>
      <c r="I192" s="31"/>
    </row>
    <row r="193" spans="1:9" x14ac:dyDescent="0.25">
      <c r="A193" s="2" t="s">
        <v>1489</v>
      </c>
      <c r="B193" s="4">
        <v>7</v>
      </c>
      <c r="C193" s="4">
        <v>1</v>
      </c>
      <c r="D193" s="4">
        <v>16</v>
      </c>
      <c r="E193" s="4">
        <v>3</v>
      </c>
      <c r="F193" s="4"/>
      <c r="G193" s="4"/>
      <c r="H193" s="30"/>
      <c r="I193" s="31"/>
    </row>
    <row r="194" spans="1:9" x14ac:dyDescent="0.25">
      <c r="A194" s="5" t="s">
        <v>1489</v>
      </c>
      <c r="B194" s="4">
        <v>7</v>
      </c>
      <c r="C194" s="4">
        <v>1</v>
      </c>
      <c r="D194" s="4">
        <v>16</v>
      </c>
      <c r="E194" s="4">
        <v>3</v>
      </c>
      <c r="F194" s="4"/>
      <c r="G194" s="4"/>
      <c r="H194" s="30"/>
      <c r="I194" s="31"/>
    </row>
    <row r="195" spans="1:9" x14ac:dyDescent="0.25">
      <c r="A195" s="2" t="s">
        <v>1490</v>
      </c>
      <c r="B195" s="4">
        <v>32</v>
      </c>
      <c r="C195" s="4">
        <v>1</v>
      </c>
      <c r="D195" s="4">
        <v>48</v>
      </c>
      <c r="E195" s="4">
        <v>3</v>
      </c>
      <c r="F195" s="4"/>
      <c r="G195" s="4"/>
      <c r="H195" s="30"/>
      <c r="I195" s="31"/>
    </row>
    <row r="196" spans="1:9" x14ac:dyDescent="0.25">
      <c r="A196" s="5" t="s">
        <v>1490</v>
      </c>
      <c r="B196" s="4">
        <v>32</v>
      </c>
      <c r="C196" s="4">
        <v>1</v>
      </c>
      <c r="D196" s="4">
        <v>48</v>
      </c>
      <c r="E196" s="4">
        <v>3</v>
      </c>
      <c r="F196" s="4"/>
      <c r="G196" s="4"/>
      <c r="H196" s="30"/>
      <c r="I196" s="31"/>
    </row>
    <row r="197" spans="1:9" x14ac:dyDescent="0.25">
      <c r="A197" s="2" t="s">
        <v>1491</v>
      </c>
      <c r="B197" s="4">
        <v>52</v>
      </c>
      <c r="C197" s="4">
        <v>1</v>
      </c>
      <c r="D197" s="4">
        <v>96</v>
      </c>
      <c r="E197" s="4">
        <v>3</v>
      </c>
      <c r="F197" s="4"/>
      <c r="G197" s="4"/>
      <c r="H197" s="30"/>
      <c r="I197" s="31"/>
    </row>
    <row r="198" spans="1:9" x14ac:dyDescent="0.25">
      <c r="A198" s="5" t="s">
        <v>1491</v>
      </c>
      <c r="B198" s="4">
        <v>52</v>
      </c>
      <c r="C198" s="4">
        <v>1</v>
      </c>
      <c r="D198" s="4">
        <v>96</v>
      </c>
      <c r="E198" s="4">
        <v>3</v>
      </c>
      <c r="F198" s="4"/>
      <c r="G198" s="4"/>
      <c r="H198" s="30"/>
      <c r="I198" s="31"/>
    </row>
    <row r="199" spans="1:9" x14ac:dyDescent="0.25">
      <c r="A199" s="2" t="s">
        <v>1050</v>
      </c>
      <c r="B199" s="4">
        <v>75508</v>
      </c>
      <c r="C199" s="4">
        <v>1</v>
      </c>
      <c r="D199" s="4">
        <v>666976</v>
      </c>
      <c r="E199" s="4">
        <v>12</v>
      </c>
      <c r="F199" s="4"/>
      <c r="G199" s="4"/>
      <c r="H199" s="30"/>
      <c r="I199" s="31"/>
    </row>
    <row r="200" spans="1:9" x14ac:dyDescent="0.25">
      <c r="A200" s="5" t="s">
        <v>1457</v>
      </c>
      <c r="B200" s="4">
        <v>75508</v>
      </c>
      <c r="C200" s="4">
        <v>1</v>
      </c>
      <c r="D200" s="4">
        <v>666976</v>
      </c>
      <c r="E200" s="4">
        <v>12</v>
      </c>
      <c r="F200" s="4"/>
      <c r="G200" s="4"/>
      <c r="H200" s="30"/>
      <c r="I200" s="31"/>
    </row>
    <row r="201" spans="1:9" x14ac:dyDescent="0.25">
      <c r="A201" s="2" t="s">
        <v>1318</v>
      </c>
      <c r="B201" s="4">
        <v>1480</v>
      </c>
      <c r="C201" s="4">
        <v>1</v>
      </c>
      <c r="D201" s="4">
        <v>2424</v>
      </c>
      <c r="E201" s="4">
        <v>8</v>
      </c>
      <c r="F201" s="4"/>
      <c r="G201" s="4"/>
      <c r="H201" s="30"/>
      <c r="I201" s="31"/>
    </row>
    <row r="202" spans="1:9" x14ac:dyDescent="0.25">
      <c r="A202" s="5" t="s">
        <v>1457</v>
      </c>
      <c r="B202" s="4">
        <v>1480</v>
      </c>
      <c r="C202" s="4">
        <v>1</v>
      </c>
      <c r="D202" s="4">
        <v>2424</v>
      </c>
      <c r="E202" s="4">
        <v>8</v>
      </c>
      <c r="F202" s="4"/>
      <c r="G202" s="4"/>
      <c r="H202" s="30"/>
      <c r="I202" s="31"/>
    </row>
    <row r="203" spans="1:9" x14ac:dyDescent="0.25">
      <c r="A203" s="2" t="s">
        <v>1492</v>
      </c>
      <c r="B203" s="4">
        <v>20</v>
      </c>
      <c r="C203" s="4">
        <v>1</v>
      </c>
      <c r="D203" s="4">
        <v>32</v>
      </c>
      <c r="E203" s="4">
        <v>4</v>
      </c>
      <c r="F203" s="4"/>
      <c r="G203" s="4"/>
      <c r="H203" s="30"/>
      <c r="I203" s="31"/>
    </row>
    <row r="204" spans="1:9" x14ac:dyDescent="0.25">
      <c r="A204" s="5" t="s">
        <v>1492</v>
      </c>
      <c r="B204" s="4">
        <v>20</v>
      </c>
      <c r="C204" s="4">
        <v>1</v>
      </c>
      <c r="D204" s="4">
        <v>32</v>
      </c>
      <c r="E204" s="4">
        <v>4</v>
      </c>
      <c r="F204" s="4"/>
      <c r="G204" s="4"/>
      <c r="H204" s="30"/>
      <c r="I204" s="31"/>
    </row>
    <row r="205" spans="1:9" x14ac:dyDescent="0.25">
      <c r="A205" s="2" t="s">
        <v>1061</v>
      </c>
      <c r="B205" s="4">
        <v>30</v>
      </c>
      <c r="C205" s="4">
        <v>1</v>
      </c>
      <c r="D205" s="4">
        <v>96</v>
      </c>
      <c r="E205" s="4">
        <v>6</v>
      </c>
      <c r="F205" s="4"/>
      <c r="G205" s="4"/>
      <c r="H205" s="30"/>
      <c r="I205" s="31"/>
    </row>
    <row r="206" spans="1:9" x14ac:dyDescent="0.25">
      <c r="A206" s="5" t="s">
        <v>1061</v>
      </c>
      <c r="B206" s="4">
        <v>30</v>
      </c>
      <c r="C206" s="4">
        <v>1</v>
      </c>
      <c r="D206" s="4">
        <v>96</v>
      </c>
      <c r="E206" s="4">
        <v>6</v>
      </c>
      <c r="F206" s="4"/>
      <c r="G206" s="4"/>
      <c r="H206" s="30"/>
      <c r="I206" s="31"/>
    </row>
    <row r="207" spans="1:9" x14ac:dyDescent="0.25">
      <c r="A207" s="2" t="s">
        <v>1321</v>
      </c>
      <c r="B207" s="4">
        <v>6958</v>
      </c>
      <c r="C207" s="4">
        <v>1</v>
      </c>
      <c r="D207" s="4">
        <v>29096</v>
      </c>
      <c r="E207" s="4">
        <v>13</v>
      </c>
      <c r="F207" s="4"/>
      <c r="G207" s="4"/>
      <c r="H207" s="30"/>
      <c r="I207" s="31"/>
    </row>
    <row r="208" spans="1:9" x14ac:dyDescent="0.25">
      <c r="A208" s="5" t="s">
        <v>1321</v>
      </c>
      <c r="B208" s="4">
        <v>6958</v>
      </c>
      <c r="C208" s="4">
        <v>1</v>
      </c>
      <c r="D208" s="4">
        <v>29096</v>
      </c>
      <c r="E208" s="4">
        <v>13</v>
      </c>
      <c r="F208" s="4"/>
      <c r="G208" s="4"/>
      <c r="H208" s="30"/>
      <c r="I208" s="31"/>
    </row>
    <row r="209" spans="1:9" x14ac:dyDescent="0.25">
      <c r="A209" s="2" t="s">
        <v>1064</v>
      </c>
      <c r="B209" s="4">
        <v>830</v>
      </c>
      <c r="C209" s="4">
        <v>1</v>
      </c>
      <c r="D209" s="4">
        <v>3616</v>
      </c>
      <c r="E209" s="4">
        <v>10</v>
      </c>
      <c r="F209" s="4"/>
      <c r="G209" s="4"/>
      <c r="H209" s="30"/>
      <c r="I209" s="31"/>
    </row>
    <row r="210" spans="1:9" x14ac:dyDescent="0.25">
      <c r="A210" s="5" t="s">
        <v>1064</v>
      </c>
      <c r="B210" s="4">
        <v>830</v>
      </c>
      <c r="C210" s="4">
        <v>1</v>
      </c>
      <c r="D210" s="4">
        <v>3616</v>
      </c>
      <c r="E210" s="4">
        <v>10</v>
      </c>
      <c r="F210" s="4"/>
      <c r="G210" s="4"/>
      <c r="H210" s="30"/>
      <c r="I210" s="31"/>
    </row>
    <row r="211" spans="1:9" x14ac:dyDescent="0.25">
      <c r="A211" s="2" t="s">
        <v>1330</v>
      </c>
      <c r="B211" s="4">
        <v>45</v>
      </c>
      <c r="C211" s="4">
        <v>1</v>
      </c>
      <c r="D211" s="4">
        <v>248</v>
      </c>
      <c r="E211" s="4">
        <v>13</v>
      </c>
      <c r="F211" s="4"/>
      <c r="G211" s="4"/>
      <c r="H211" s="30"/>
      <c r="I211" s="31"/>
    </row>
    <row r="212" spans="1:9" x14ac:dyDescent="0.25">
      <c r="A212" s="5" t="s">
        <v>1330</v>
      </c>
      <c r="B212" s="4">
        <v>45</v>
      </c>
      <c r="C212" s="4">
        <v>1</v>
      </c>
      <c r="D212" s="4">
        <v>248</v>
      </c>
      <c r="E212" s="4">
        <v>13</v>
      </c>
      <c r="F212" s="4"/>
      <c r="G212" s="4"/>
      <c r="H212" s="30"/>
      <c r="I212" s="31"/>
    </row>
    <row r="213" spans="1:9" x14ac:dyDescent="0.25">
      <c r="A213" s="2" t="s">
        <v>1493</v>
      </c>
      <c r="B213" s="4">
        <v>31</v>
      </c>
      <c r="C213" s="4">
        <v>1</v>
      </c>
      <c r="D213" s="4">
        <v>72</v>
      </c>
      <c r="E213" s="4">
        <v>4</v>
      </c>
      <c r="F213" s="4"/>
      <c r="G213" s="4"/>
      <c r="H213" s="30"/>
      <c r="I213" s="31"/>
    </row>
    <row r="214" spans="1:9" x14ac:dyDescent="0.25">
      <c r="A214" s="5" t="s">
        <v>1457</v>
      </c>
      <c r="B214" s="4">
        <v>31</v>
      </c>
      <c r="C214" s="4">
        <v>1</v>
      </c>
      <c r="D214" s="4">
        <v>72</v>
      </c>
      <c r="E214" s="4">
        <v>4</v>
      </c>
      <c r="F214" s="4"/>
      <c r="G214" s="4"/>
      <c r="H214" s="30"/>
      <c r="I214" s="31"/>
    </row>
    <row r="215" spans="1:9" x14ac:dyDescent="0.25">
      <c r="A215" s="2" t="s">
        <v>1336</v>
      </c>
      <c r="B215" s="4">
        <v>168</v>
      </c>
      <c r="C215" s="4">
        <v>1</v>
      </c>
      <c r="D215" s="4">
        <v>528</v>
      </c>
      <c r="E215" s="4">
        <v>4</v>
      </c>
      <c r="F215" s="4"/>
      <c r="G215" s="4"/>
      <c r="H215" s="30"/>
      <c r="I215" s="31"/>
    </row>
    <row r="216" spans="1:9" x14ac:dyDescent="0.25">
      <c r="A216" s="5" t="s">
        <v>1457</v>
      </c>
      <c r="B216" s="4">
        <v>168</v>
      </c>
      <c r="C216" s="4">
        <v>1</v>
      </c>
      <c r="D216" s="4">
        <v>528</v>
      </c>
      <c r="E216" s="4">
        <v>4</v>
      </c>
      <c r="F216" s="4"/>
      <c r="G216" s="4"/>
      <c r="H216" s="30"/>
      <c r="I216" s="31"/>
    </row>
    <row r="217" spans="1:9" x14ac:dyDescent="0.25">
      <c r="A217" s="2" t="s">
        <v>1129</v>
      </c>
      <c r="B217" s="4">
        <v>2</v>
      </c>
      <c r="C217" s="4">
        <v>1</v>
      </c>
      <c r="D217" s="4">
        <v>8</v>
      </c>
      <c r="E217" s="4">
        <v>2</v>
      </c>
      <c r="F217" s="4"/>
      <c r="G217" s="4"/>
      <c r="H217" s="30"/>
      <c r="I217" s="31"/>
    </row>
    <row r="218" spans="1:9" x14ac:dyDescent="0.25">
      <c r="A218" s="5" t="s">
        <v>1494</v>
      </c>
      <c r="B218" s="4">
        <v>2</v>
      </c>
      <c r="C218" s="4">
        <v>1</v>
      </c>
      <c r="D218" s="4">
        <v>8</v>
      </c>
      <c r="E218" s="4">
        <v>2</v>
      </c>
      <c r="F218" s="4"/>
      <c r="G218" s="4"/>
      <c r="H218" s="30"/>
      <c r="I218" s="31"/>
    </row>
    <row r="219" spans="1:9" x14ac:dyDescent="0.25">
      <c r="A219" s="2" t="s">
        <v>1495</v>
      </c>
      <c r="B219" s="4">
        <v>5</v>
      </c>
      <c r="C219" s="4">
        <v>1</v>
      </c>
      <c r="D219" s="4">
        <v>16</v>
      </c>
      <c r="E219" s="4">
        <v>3</v>
      </c>
      <c r="F219" s="4"/>
      <c r="G219" s="4"/>
      <c r="H219" s="30"/>
      <c r="I219" s="31"/>
    </row>
    <row r="220" spans="1:9" x14ac:dyDescent="0.25">
      <c r="A220" s="5" t="s">
        <v>1457</v>
      </c>
      <c r="B220" s="4">
        <v>5</v>
      </c>
      <c r="C220" s="4">
        <v>1</v>
      </c>
      <c r="D220" s="4">
        <v>16</v>
      </c>
      <c r="E220" s="4">
        <v>3</v>
      </c>
      <c r="F220" s="4"/>
      <c r="G220" s="4"/>
      <c r="H220" s="30"/>
      <c r="I220" s="31"/>
    </row>
    <row r="221" spans="1:9" x14ac:dyDescent="0.25">
      <c r="A221" s="2" t="s">
        <v>1146</v>
      </c>
      <c r="B221" s="4">
        <v>345422586</v>
      </c>
      <c r="C221" s="4">
        <v>111</v>
      </c>
      <c r="D221" s="4">
        <v>5695186184</v>
      </c>
      <c r="E221" s="4">
        <v>1678</v>
      </c>
      <c r="F221" s="4"/>
      <c r="G221" s="4"/>
      <c r="H221" s="30"/>
      <c r="I221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30.7109375" bestFit="1" customWidth="1"/>
    <col min="2" max="2" width="19.85546875" bestFit="1" customWidth="1"/>
  </cols>
  <sheetData>
    <row r="1" spans="1:2" x14ac:dyDescent="0.25">
      <c r="A1" s="1" t="s">
        <v>11</v>
      </c>
      <c r="B1" t="s" vm="1">
        <v>12</v>
      </c>
    </row>
    <row r="3" spans="1:2" x14ac:dyDescent="0.25">
      <c r="A3" s="1" t="s">
        <v>1141</v>
      </c>
      <c r="B3" t="s">
        <v>6</v>
      </c>
    </row>
    <row r="4" spans="1:2" x14ac:dyDescent="0.25">
      <c r="A4" s="2" t="s">
        <v>261</v>
      </c>
      <c r="B4" s="4">
        <v>48960</v>
      </c>
    </row>
    <row r="5" spans="1:2" x14ac:dyDescent="0.25">
      <c r="A5" s="5" t="s">
        <v>1142</v>
      </c>
      <c r="B5" s="4">
        <v>48960</v>
      </c>
    </row>
    <row r="6" spans="1:2" x14ac:dyDescent="0.25">
      <c r="A6" s="2" t="s">
        <v>40</v>
      </c>
      <c r="B6" s="4">
        <v>1792</v>
      </c>
    </row>
    <row r="7" spans="1:2" x14ac:dyDescent="0.25">
      <c r="A7" s="5" t="s">
        <v>1143</v>
      </c>
      <c r="B7" s="4">
        <v>1792</v>
      </c>
    </row>
    <row r="8" spans="1:2" x14ac:dyDescent="0.25">
      <c r="A8" s="2" t="s">
        <v>1144</v>
      </c>
      <c r="B8" s="4">
        <v>0</v>
      </c>
    </row>
    <row r="9" spans="1:2" x14ac:dyDescent="0.25">
      <c r="A9" s="5" t="s">
        <v>1145</v>
      </c>
      <c r="B9" s="4">
        <v>0</v>
      </c>
    </row>
    <row r="10" spans="1:2" x14ac:dyDescent="0.25">
      <c r="A10" s="2" t="s">
        <v>1146</v>
      </c>
      <c r="B10" s="4">
        <v>50752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220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85.140625" bestFit="1" customWidth="1"/>
    <col min="2" max="2" width="17" bestFit="1" customWidth="1"/>
    <col min="3" max="3" width="20.140625" bestFit="1" customWidth="1"/>
    <col min="4" max="4" width="17.7109375" bestFit="1" customWidth="1"/>
    <col min="5" max="5" width="11.42578125" bestFit="1" customWidth="1"/>
    <col min="6" max="6" width="12.42578125" bestFit="1" customWidth="1"/>
    <col min="7" max="7" width="12.140625" bestFit="1" customWidth="1"/>
    <col min="8" max="8" width="17.28515625" bestFit="1" customWidth="1"/>
    <col min="9" max="9" width="10.42578125" bestFit="1" customWidth="1"/>
    <col min="10" max="10" width="5.85546875" bestFit="1" customWidth="1"/>
  </cols>
  <sheetData>
    <row r="1" spans="1:10" x14ac:dyDescent="0.25">
      <c r="A1" s="1" t="s">
        <v>11</v>
      </c>
      <c r="B1" t="s" vm="1">
        <v>12</v>
      </c>
    </row>
    <row r="2" spans="1:10" x14ac:dyDescent="0.25">
      <c r="A2" s="1" t="s">
        <v>51</v>
      </c>
      <c r="B2" t="s" vm="2">
        <v>52</v>
      </c>
    </row>
    <row r="4" spans="1:10" x14ac:dyDescent="0.25">
      <c r="A4" s="1" t="s">
        <v>1141</v>
      </c>
      <c r="B4" t="s">
        <v>49</v>
      </c>
      <c r="C4" t="s">
        <v>15</v>
      </c>
      <c r="D4" t="s">
        <v>16</v>
      </c>
      <c r="E4" t="s">
        <v>61</v>
      </c>
      <c r="F4" t="s">
        <v>45</v>
      </c>
      <c r="G4" t="s">
        <v>46</v>
      </c>
      <c r="H4" t="s">
        <v>7</v>
      </c>
      <c r="I4" t="s">
        <v>47</v>
      </c>
      <c r="J4" t="s">
        <v>48</v>
      </c>
    </row>
    <row r="5" spans="1:10" x14ac:dyDescent="0.25">
      <c r="A5" s="2" t="s">
        <v>1147</v>
      </c>
      <c r="B5" s="34" t="s">
        <v>50</v>
      </c>
      <c r="C5" s="4">
        <v>58764</v>
      </c>
      <c r="D5" s="4">
        <v>130052</v>
      </c>
      <c r="E5" s="3">
        <v>0.75714635026722399</v>
      </c>
      <c r="F5" s="4">
        <v>96</v>
      </c>
      <c r="G5" s="4"/>
      <c r="H5" s="4">
        <v>156728</v>
      </c>
      <c r="I5" s="4"/>
      <c r="J5" s="4"/>
    </row>
    <row r="6" spans="1:10" x14ac:dyDescent="0.25">
      <c r="A6" s="5" t="s">
        <v>1148</v>
      </c>
      <c r="B6" s="34" t="s">
        <v>50</v>
      </c>
      <c r="C6" s="4">
        <v>58764</v>
      </c>
      <c r="D6" s="4">
        <v>130052</v>
      </c>
      <c r="E6" s="3">
        <v>0.75714635026722399</v>
      </c>
      <c r="F6" s="4">
        <v>95</v>
      </c>
      <c r="G6" s="4">
        <v>110</v>
      </c>
      <c r="H6" s="4">
        <v>156720</v>
      </c>
      <c r="I6" s="4"/>
      <c r="J6" s="4"/>
    </row>
    <row r="7" spans="1:10" x14ac:dyDescent="0.25">
      <c r="A7" s="5" t="s">
        <v>1149</v>
      </c>
      <c r="B7" s="34" t="s">
        <v>50</v>
      </c>
      <c r="C7" s="4">
        <v>3</v>
      </c>
      <c r="D7" s="4">
        <v>2</v>
      </c>
      <c r="E7" s="3">
        <v>1.1643747889570696E-5</v>
      </c>
      <c r="F7" s="4">
        <v>1</v>
      </c>
      <c r="G7" s="4">
        <v>1</v>
      </c>
      <c r="H7" s="4">
        <v>8</v>
      </c>
      <c r="I7" s="4"/>
      <c r="J7" s="4"/>
    </row>
    <row r="8" spans="1:10" x14ac:dyDescent="0.25">
      <c r="A8" s="2" t="s">
        <v>120</v>
      </c>
      <c r="B8" s="34" t="s">
        <v>50</v>
      </c>
      <c r="C8" s="4">
        <v>198</v>
      </c>
      <c r="D8" s="4">
        <v>32356</v>
      </c>
      <c r="E8" s="3">
        <v>130.99595141700405</v>
      </c>
      <c r="F8" s="4">
        <v>0</v>
      </c>
      <c r="G8" s="4"/>
      <c r="H8" s="4">
        <v>480</v>
      </c>
      <c r="I8" s="4"/>
      <c r="J8" s="4"/>
    </row>
    <row r="9" spans="1:10" x14ac:dyDescent="0.25">
      <c r="A9" s="5" t="s">
        <v>1150</v>
      </c>
      <c r="B9" s="34" t="s">
        <v>50</v>
      </c>
      <c r="C9" s="4">
        <v>40</v>
      </c>
      <c r="D9" s="4">
        <v>2922</v>
      </c>
      <c r="E9" s="3">
        <v>11.82995951417004</v>
      </c>
      <c r="F9" s="4">
        <v>0</v>
      </c>
      <c r="G9" s="4">
        <v>0</v>
      </c>
      <c r="H9" s="4">
        <v>72</v>
      </c>
      <c r="I9" s="4"/>
      <c r="J9" s="4"/>
    </row>
    <row r="10" spans="1:10" x14ac:dyDescent="0.25">
      <c r="A10" s="5" t="s">
        <v>1151</v>
      </c>
      <c r="B10" s="34" t="s">
        <v>50</v>
      </c>
      <c r="C10" s="4">
        <v>198</v>
      </c>
      <c r="D10" s="4">
        <v>32356</v>
      </c>
      <c r="E10" s="3">
        <v>130.99595141700405</v>
      </c>
      <c r="F10" s="4">
        <v>0</v>
      </c>
      <c r="G10" s="4">
        <v>0</v>
      </c>
      <c r="H10" s="4">
        <v>408</v>
      </c>
      <c r="I10" s="4"/>
      <c r="J10" s="4"/>
    </row>
    <row r="11" spans="1:10" x14ac:dyDescent="0.25">
      <c r="A11" s="2" t="s">
        <v>1152</v>
      </c>
      <c r="B11" s="34" t="s">
        <v>50</v>
      </c>
      <c r="C11" s="4">
        <v>1184</v>
      </c>
      <c r="D11" s="4">
        <v>32356</v>
      </c>
      <c r="E11" s="3">
        <v>1.5636469954307446E-2</v>
      </c>
      <c r="F11" s="4">
        <v>2</v>
      </c>
      <c r="G11" s="4"/>
      <c r="H11" s="4">
        <v>3504</v>
      </c>
      <c r="I11" s="4"/>
      <c r="J11" s="4"/>
    </row>
    <row r="12" spans="1:10" x14ac:dyDescent="0.25">
      <c r="A12" s="5" t="s">
        <v>1153</v>
      </c>
      <c r="B12" s="34" t="s">
        <v>50</v>
      </c>
      <c r="C12" s="4">
        <v>689</v>
      </c>
      <c r="D12" s="4">
        <v>2922</v>
      </c>
      <c r="E12" s="3">
        <v>1.4120955991620214E-3</v>
      </c>
      <c r="F12" s="4">
        <v>0</v>
      </c>
      <c r="G12" s="4">
        <v>0</v>
      </c>
      <c r="H12" s="4">
        <v>1112</v>
      </c>
      <c r="I12" s="4"/>
      <c r="J12" s="4"/>
    </row>
    <row r="13" spans="1:10" x14ac:dyDescent="0.25">
      <c r="A13" s="5" t="s">
        <v>1154</v>
      </c>
      <c r="B13" s="34" t="s">
        <v>50</v>
      </c>
      <c r="C13" s="4">
        <v>1184</v>
      </c>
      <c r="D13" s="4">
        <v>32356</v>
      </c>
      <c r="E13" s="3">
        <v>1.5636469954307446E-2</v>
      </c>
      <c r="F13" s="4">
        <v>1</v>
      </c>
      <c r="G13" s="4">
        <v>689</v>
      </c>
      <c r="H13" s="4">
        <v>2376</v>
      </c>
      <c r="I13" s="4"/>
      <c r="J13" s="4"/>
    </row>
    <row r="14" spans="1:10" x14ac:dyDescent="0.25">
      <c r="A14" s="5" t="s">
        <v>1155</v>
      </c>
      <c r="B14" s="34" t="s">
        <v>50</v>
      </c>
      <c r="C14" s="4">
        <v>19</v>
      </c>
      <c r="D14" s="4">
        <v>18</v>
      </c>
      <c r="E14" s="3">
        <v>8.6987408572609121E-6</v>
      </c>
      <c r="F14" s="4">
        <v>1</v>
      </c>
      <c r="G14" s="4">
        <v>689</v>
      </c>
      <c r="H14" s="4">
        <v>16</v>
      </c>
      <c r="I14" s="4"/>
      <c r="J14" s="4"/>
    </row>
    <row r="15" spans="1:10" x14ac:dyDescent="0.25">
      <c r="A15" s="2" t="s">
        <v>1156</v>
      </c>
      <c r="B15" s="34" t="s">
        <v>50</v>
      </c>
      <c r="C15" s="4">
        <v>21279</v>
      </c>
      <c r="D15" s="4">
        <v>32356</v>
      </c>
      <c r="E15" s="3">
        <v>1.4577401333573616</v>
      </c>
      <c r="F15" s="4">
        <v>8</v>
      </c>
      <c r="G15" s="4"/>
      <c r="H15" s="4">
        <v>42568</v>
      </c>
      <c r="I15" s="4"/>
      <c r="J15" s="4"/>
    </row>
    <row r="16" spans="1:10" x14ac:dyDescent="0.25">
      <c r="A16" s="5" t="s">
        <v>1157</v>
      </c>
      <c r="B16" s="34" t="s">
        <v>50</v>
      </c>
      <c r="C16" s="4">
        <v>21279</v>
      </c>
      <c r="D16" s="4">
        <v>32356</v>
      </c>
      <c r="E16" s="3">
        <v>1.4577401333573616</v>
      </c>
      <c r="F16" s="4">
        <v>8</v>
      </c>
      <c r="G16" s="4">
        <v>8</v>
      </c>
      <c r="H16" s="4">
        <v>42568</v>
      </c>
      <c r="I16" s="4"/>
      <c r="J16" s="4"/>
    </row>
    <row r="17" spans="1:10" x14ac:dyDescent="0.25">
      <c r="A17" s="2" t="s">
        <v>170</v>
      </c>
      <c r="B17" s="34" t="s">
        <v>1158</v>
      </c>
      <c r="C17" s="4">
        <v>6</v>
      </c>
      <c r="D17" s="4">
        <v>8</v>
      </c>
      <c r="E17" s="3">
        <v>1.3333333333333333</v>
      </c>
      <c r="F17" s="4">
        <v>0</v>
      </c>
      <c r="G17" s="4"/>
      <c r="H17" s="4">
        <v>8</v>
      </c>
      <c r="I17" s="4">
        <v>1</v>
      </c>
      <c r="J17" s="4"/>
    </row>
    <row r="18" spans="1:10" x14ac:dyDescent="0.25">
      <c r="A18" s="5" t="s">
        <v>1159</v>
      </c>
      <c r="B18" s="34" t="s">
        <v>1158</v>
      </c>
      <c r="C18" s="4">
        <v>6</v>
      </c>
      <c r="D18" s="4">
        <v>8</v>
      </c>
      <c r="E18" s="3">
        <v>1.3333333333333333</v>
      </c>
      <c r="F18" s="4">
        <v>0</v>
      </c>
      <c r="G18" s="4">
        <v>0</v>
      </c>
      <c r="H18" s="4">
        <v>8</v>
      </c>
      <c r="I18" s="4">
        <v>1</v>
      </c>
      <c r="J18" s="4"/>
    </row>
    <row r="19" spans="1:10" x14ac:dyDescent="0.25">
      <c r="A19" s="2" t="s">
        <v>179</v>
      </c>
      <c r="B19" s="34" t="s">
        <v>50</v>
      </c>
      <c r="C19" s="4">
        <v>120958</v>
      </c>
      <c r="D19" s="4">
        <v>177181</v>
      </c>
      <c r="E19" s="3">
        <v>1.4585669509939664E-3</v>
      </c>
      <c r="F19" s="4">
        <v>27</v>
      </c>
      <c r="G19" s="4"/>
      <c r="H19" s="4">
        <v>656336</v>
      </c>
      <c r="I19" s="4"/>
      <c r="J19" s="4"/>
    </row>
    <row r="20" spans="1:10" x14ac:dyDescent="0.25">
      <c r="A20" s="5" t="s">
        <v>1160</v>
      </c>
      <c r="B20" s="34" t="s">
        <v>50</v>
      </c>
      <c r="C20" s="4">
        <v>67799</v>
      </c>
      <c r="D20" s="4">
        <v>177181</v>
      </c>
      <c r="E20" s="3">
        <v>1.4585669509939664E-3</v>
      </c>
      <c r="F20" s="4">
        <v>1</v>
      </c>
      <c r="G20" s="4">
        <v>8869528</v>
      </c>
      <c r="H20" s="4">
        <v>182856</v>
      </c>
      <c r="I20" s="4"/>
      <c r="J20" s="4"/>
    </row>
    <row r="21" spans="1:10" x14ac:dyDescent="0.25">
      <c r="A21" s="5" t="s">
        <v>1161</v>
      </c>
      <c r="B21" s="34" t="s">
        <v>50</v>
      </c>
      <c r="C21" s="4">
        <v>120958</v>
      </c>
      <c r="D21" s="4">
        <v>171766</v>
      </c>
      <c r="E21" s="3">
        <v>1.4139902749416111E-3</v>
      </c>
      <c r="F21" s="4">
        <v>0</v>
      </c>
      <c r="G21" s="4">
        <v>0</v>
      </c>
      <c r="H21" s="4">
        <v>327560</v>
      </c>
      <c r="I21" s="4"/>
      <c r="J21" s="4"/>
    </row>
    <row r="22" spans="1:10" x14ac:dyDescent="0.25">
      <c r="A22" s="5" t="s">
        <v>1162</v>
      </c>
      <c r="B22" s="34" t="s">
        <v>50</v>
      </c>
      <c r="C22" s="4">
        <v>48984</v>
      </c>
      <c r="D22" s="4">
        <v>130052</v>
      </c>
      <c r="E22" s="3">
        <v>1.0705975759853895E-3</v>
      </c>
      <c r="F22" s="4">
        <v>0</v>
      </c>
      <c r="G22" s="4">
        <v>0</v>
      </c>
      <c r="H22" s="4">
        <v>132328</v>
      </c>
      <c r="I22" s="4"/>
      <c r="J22" s="4"/>
    </row>
    <row r="23" spans="1:10" x14ac:dyDescent="0.25">
      <c r="A23" s="5" t="s">
        <v>1163</v>
      </c>
      <c r="B23" s="34" t="s">
        <v>50</v>
      </c>
      <c r="C23" s="4">
        <v>2326</v>
      </c>
      <c r="D23" s="4">
        <v>2922</v>
      </c>
      <c r="E23" s="3">
        <v>2.4054117714678039E-5</v>
      </c>
      <c r="F23" s="4">
        <v>0</v>
      </c>
      <c r="G23" s="4">
        <v>0</v>
      </c>
      <c r="H23" s="4">
        <v>3728</v>
      </c>
      <c r="I23" s="4"/>
      <c r="J23" s="4"/>
    </row>
    <row r="24" spans="1:10" x14ac:dyDescent="0.25">
      <c r="A24" s="5" t="s">
        <v>1164</v>
      </c>
      <c r="B24" s="34" t="s">
        <v>50</v>
      </c>
      <c r="C24" s="4">
        <v>2090</v>
      </c>
      <c r="D24" s="4">
        <v>2922</v>
      </c>
      <c r="E24" s="3">
        <v>2.4054117714678039E-5</v>
      </c>
      <c r="F24" s="4">
        <v>7</v>
      </c>
      <c r="G24" s="4">
        <v>20575007</v>
      </c>
      <c r="H24" s="4">
        <v>3352</v>
      </c>
      <c r="I24" s="4"/>
      <c r="J24" s="4"/>
    </row>
    <row r="25" spans="1:10" x14ac:dyDescent="0.25">
      <c r="A25" s="5" t="s">
        <v>1165</v>
      </c>
      <c r="B25" s="34" t="s">
        <v>50</v>
      </c>
      <c r="C25" s="4">
        <v>8</v>
      </c>
      <c r="D25" s="4">
        <v>8</v>
      </c>
      <c r="E25" s="3">
        <v>6.5856585118899493E-8</v>
      </c>
      <c r="F25" s="4">
        <v>0</v>
      </c>
      <c r="G25" s="4">
        <v>0</v>
      </c>
      <c r="H25" s="4">
        <v>8</v>
      </c>
      <c r="I25" s="4"/>
      <c r="J25" s="4"/>
    </row>
    <row r="26" spans="1:10" x14ac:dyDescent="0.25">
      <c r="A26" s="5" t="s">
        <v>1166</v>
      </c>
      <c r="B26" s="34" t="s">
        <v>50</v>
      </c>
      <c r="C26" s="4">
        <v>2016</v>
      </c>
      <c r="D26" s="4">
        <v>3379</v>
      </c>
      <c r="E26" s="3">
        <v>2.7816175139595175E-5</v>
      </c>
      <c r="F26" s="4">
        <v>0</v>
      </c>
      <c r="G26" s="4">
        <v>0</v>
      </c>
      <c r="H26" s="4">
        <v>3240</v>
      </c>
      <c r="I26" s="4"/>
      <c r="J26" s="4"/>
    </row>
    <row r="27" spans="1:10" x14ac:dyDescent="0.25">
      <c r="A27" s="5" t="s">
        <v>1167</v>
      </c>
      <c r="B27" s="34" t="s">
        <v>50</v>
      </c>
      <c r="C27" s="4">
        <v>2016</v>
      </c>
      <c r="D27" s="4">
        <v>3475</v>
      </c>
      <c r="E27" s="3">
        <v>2.8606454161021968E-5</v>
      </c>
      <c r="F27" s="4">
        <v>17</v>
      </c>
      <c r="G27" s="4">
        <v>8195</v>
      </c>
      <c r="H27" s="4">
        <v>3240</v>
      </c>
      <c r="I27" s="4"/>
      <c r="J27" s="4"/>
    </row>
    <row r="28" spans="1:10" x14ac:dyDescent="0.25">
      <c r="A28" s="5" t="s">
        <v>1168</v>
      </c>
      <c r="B28" s="34" t="s">
        <v>50</v>
      </c>
      <c r="C28" s="4">
        <v>19</v>
      </c>
      <c r="D28" s="4">
        <v>21</v>
      </c>
      <c r="E28" s="3">
        <v>1.7287353593711117E-7</v>
      </c>
      <c r="F28" s="4">
        <v>1</v>
      </c>
      <c r="G28" s="4">
        <v>25135096</v>
      </c>
      <c r="H28" s="4">
        <v>16</v>
      </c>
      <c r="I28" s="4"/>
      <c r="J28" s="4"/>
    </row>
    <row r="29" spans="1:10" x14ac:dyDescent="0.25">
      <c r="A29" s="5" t="s">
        <v>1169</v>
      </c>
      <c r="B29" s="34" t="s">
        <v>50</v>
      </c>
      <c r="C29" s="4">
        <v>8</v>
      </c>
      <c r="D29" s="4">
        <v>7</v>
      </c>
      <c r="E29" s="3">
        <v>5.7624511979037058E-8</v>
      </c>
      <c r="F29" s="4">
        <v>1</v>
      </c>
      <c r="G29" s="4">
        <v>20570437</v>
      </c>
      <c r="H29" s="4">
        <v>8</v>
      </c>
      <c r="I29" s="4"/>
      <c r="J29" s="4"/>
    </row>
    <row r="30" spans="1:10" x14ac:dyDescent="0.25">
      <c r="A30" s="2" t="s">
        <v>1170</v>
      </c>
      <c r="B30" s="34" t="s">
        <v>50</v>
      </c>
      <c r="C30" s="4">
        <v>88</v>
      </c>
      <c r="D30" s="4">
        <v>104</v>
      </c>
      <c r="E30" s="3">
        <v>5.8697038621522628E-4</v>
      </c>
      <c r="F30" s="4">
        <v>4</v>
      </c>
      <c r="G30" s="4"/>
      <c r="H30" s="4">
        <v>136</v>
      </c>
      <c r="I30" s="4"/>
      <c r="J30" s="4"/>
    </row>
    <row r="31" spans="1:10" x14ac:dyDescent="0.25">
      <c r="A31" s="5" t="s">
        <v>1171</v>
      </c>
      <c r="B31" s="34" t="s">
        <v>50</v>
      </c>
      <c r="C31" s="4">
        <v>88</v>
      </c>
      <c r="D31" s="4">
        <v>104</v>
      </c>
      <c r="E31" s="3">
        <v>5.8697038621522628E-4</v>
      </c>
      <c r="F31" s="4">
        <v>1</v>
      </c>
      <c r="G31" s="4">
        <v>11602</v>
      </c>
      <c r="H31" s="4">
        <v>88</v>
      </c>
      <c r="I31" s="4"/>
      <c r="J31" s="4"/>
    </row>
    <row r="32" spans="1:10" x14ac:dyDescent="0.25">
      <c r="A32" s="5" t="s">
        <v>1172</v>
      </c>
      <c r="B32" s="34" t="s">
        <v>50</v>
      </c>
      <c r="C32" s="4">
        <v>50</v>
      </c>
      <c r="D32" s="4">
        <v>52</v>
      </c>
      <c r="E32" s="3">
        <v>2.9348519310761314E-4</v>
      </c>
      <c r="F32" s="4">
        <v>3</v>
      </c>
      <c r="G32" s="4">
        <v>13936</v>
      </c>
      <c r="H32" s="4">
        <v>48</v>
      </c>
      <c r="I32" s="4"/>
      <c r="J32" s="4"/>
    </row>
    <row r="33" spans="1:10" x14ac:dyDescent="0.25">
      <c r="A33" s="2" t="s">
        <v>279</v>
      </c>
      <c r="B33" s="34" t="s">
        <v>50</v>
      </c>
      <c r="C33" s="4">
        <v>41</v>
      </c>
      <c r="D33" s="4">
        <v>2922</v>
      </c>
      <c r="E33" s="3">
        <v>0.30120606123080096</v>
      </c>
      <c r="F33" s="4">
        <v>0</v>
      </c>
      <c r="G33" s="4"/>
      <c r="H33" s="4">
        <v>176</v>
      </c>
      <c r="I33" s="4"/>
      <c r="J33" s="4"/>
    </row>
    <row r="34" spans="1:10" x14ac:dyDescent="0.25">
      <c r="A34" s="5" t="s">
        <v>1173</v>
      </c>
      <c r="B34" s="34" t="s">
        <v>50</v>
      </c>
      <c r="C34" s="4">
        <v>4</v>
      </c>
      <c r="D34" s="4">
        <v>4</v>
      </c>
      <c r="E34" s="3">
        <v>4.1232862591485418E-4</v>
      </c>
      <c r="F34" s="4">
        <v>0</v>
      </c>
      <c r="G34" s="4">
        <v>0</v>
      </c>
      <c r="H34" s="4">
        <v>8</v>
      </c>
      <c r="I34" s="4"/>
      <c r="J34" s="4"/>
    </row>
    <row r="35" spans="1:10" x14ac:dyDescent="0.25">
      <c r="A35" s="5" t="s">
        <v>1174</v>
      </c>
      <c r="B35" s="34" t="s">
        <v>50</v>
      </c>
      <c r="C35" s="4">
        <v>28</v>
      </c>
      <c r="D35" s="4">
        <v>2922</v>
      </c>
      <c r="E35" s="3">
        <v>0.30120606123080096</v>
      </c>
      <c r="F35" s="4">
        <v>0</v>
      </c>
      <c r="G35" s="4">
        <v>0</v>
      </c>
      <c r="H35" s="4">
        <v>56</v>
      </c>
      <c r="I35" s="4"/>
      <c r="J35" s="4"/>
    </row>
    <row r="36" spans="1:10" x14ac:dyDescent="0.25">
      <c r="A36" s="5" t="s">
        <v>1175</v>
      </c>
      <c r="B36" s="34" t="s">
        <v>50</v>
      </c>
      <c r="C36" s="4">
        <v>28</v>
      </c>
      <c r="D36" s="4">
        <v>2922</v>
      </c>
      <c r="E36" s="3">
        <v>0.30120606123080096</v>
      </c>
      <c r="F36" s="4">
        <v>0</v>
      </c>
      <c r="G36" s="4">
        <v>0</v>
      </c>
      <c r="H36" s="4">
        <v>56</v>
      </c>
      <c r="I36" s="4"/>
      <c r="J36" s="4"/>
    </row>
    <row r="37" spans="1:10" x14ac:dyDescent="0.25">
      <c r="A37" s="5" t="s">
        <v>1176</v>
      </c>
      <c r="B37" s="34" t="s">
        <v>50</v>
      </c>
      <c r="C37" s="4">
        <v>41</v>
      </c>
      <c r="D37" s="4">
        <v>42</v>
      </c>
      <c r="E37" s="3">
        <v>4.3294505721059688E-3</v>
      </c>
      <c r="F37" s="4">
        <v>0</v>
      </c>
      <c r="G37" s="4">
        <v>0</v>
      </c>
      <c r="H37" s="4">
        <v>40</v>
      </c>
      <c r="I37" s="4"/>
      <c r="J37" s="4"/>
    </row>
    <row r="38" spans="1:10" x14ac:dyDescent="0.25">
      <c r="A38" s="5" t="s">
        <v>1177</v>
      </c>
      <c r="B38" s="34" t="s">
        <v>50</v>
      </c>
      <c r="C38" s="4">
        <v>17</v>
      </c>
      <c r="D38" s="4">
        <v>17</v>
      </c>
      <c r="E38" s="3">
        <v>1.7523966601381302E-3</v>
      </c>
      <c r="F38" s="4">
        <v>0</v>
      </c>
      <c r="G38" s="4">
        <v>0</v>
      </c>
      <c r="H38" s="4">
        <v>16</v>
      </c>
      <c r="I38" s="4"/>
      <c r="J38" s="4"/>
    </row>
    <row r="39" spans="1:10" x14ac:dyDescent="0.25">
      <c r="A39" s="2" t="s">
        <v>1178</v>
      </c>
      <c r="B39" s="34" t="s">
        <v>50</v>
      </c>
      <c r="C39" s="4">
        <v>12</v>
      </c>
      <c r="D39" s="4">
        <v>21</v>
      </c>
      <c r="E39" s="3">
        <v>1.2352941176470589</v>
      </c>
      <c r="F39" s="4">
        <v>1</v>
      </c>
      <c r="G39" s="4"/>
      <c r="H39" s="4">
        <v>16</v>
      </c>
      <c r="I39" s="4"/>
      <c r="J39" s="4"/>
    </row>
    <row r="40" spans="1:10" x14ac:dyDescent="0.25">
      <c r="A40" s="5" t="s">
        <v>1179</v>
      </c>
      <c r="B40" s="34" t="s">
        <v>50</v>
      </c>
      <c r="C40" s="4">
        <v>12</v>
      </c>
      <c r="D40" s="4">
        <v>21</v>
      </c>
      <c r="E40" s="3">
        <v>1.2352941176470589</v>
      </c>
      <c r="F40" s="4">
        <v>1</v>
      </c>
      <c r="G40" s="4">
        <v>6</v>
      </c>
      <c r="H40" s="4">
        <v>16</v>
      </c>
      <c r="I40" s="4"/>
      <c r="J40" s="4"/>
    </row>
    <row r="41" spans="1:10" x14ac:dyDescent="0.25">
      <c r="A41" s="2" t="s">
        <v>331</v>
      </c>
      <c r="B41" s="34" t="s">
        <v>50</v>
      </c>
      <c r="C41" s="4">
        <v>982</v>
      </c>
      <c r="D41" s="4">
        <v>32356</v>
      </c>
      <c r="E41" s="3">
        <v>0.14193406882635493</v>
      </c>
      <c r="F41" s="4">
        <v>0</v>
      </c>
      <c r="G41" s="4"/>
      <c r="H41" s="4">
        <v>2344</v>
      </c>
      <c r="I41" s="4"/>
      <c r="J41" s="4"/>
    </row>
    <row r="42" spans="1:10" x14ac:dyDescent="0.25">
      <c r="A42" s="5" t="s">
        <v>1180</v>
      </c>
      <c r="B42" s="34" t="s">
        <v>50</v>
      </c>
      <c r="C42" s="4">
        <v>215</v>
      </c>
      <c r="D42" s="4">
        <v>2922</v>
      </c>
      <c r="E42" s="3">
        <v>1.2817757111837344E-2</v>
      </c>
      <c r="F42" s="4">
        <v>0</v>
      </c>
      <c r="G42" s="4">
        <v>0</v>
      </c>
      <c r="H42" s="4">
        <v>352</v>
      </c>
      <c r="I42" s="4"/>
      <c r="J42" s="4"/>
    </row>
    <row r="43" spans="1:10" x14ac:dyDescent="0.25">
      <c r="A43" s="5" t="s">
        <v>1181</v>
      </c>
      <c r="B43" s="34" t="s">
        <v>50</v>
      </c>
      <c r="C43" s="4">
        <v>982</v>
      </c>
      <c r="D43" s="4">
        <v>32356</v>
      </c>
      <c r="E43" s="3">
        <v>0.14193406882635493</v>
      </c>
      <c r="F43" s="4">
        <v>0</v>
      </c>
      <c r="G43" s="4">
        <v>0</v>
      </c>
      <c r="H43" s="4">
        <v>1976</v>
      </c>
      <c r="I43" s="4"/>
      <c r="J43" s="4"/>
    </row>
    <row r="44" spans="1:10" x14ac:dyDescent="0.25">
      <c r="A44" s="5" t="s">
        <v>1182</v>
      </c>
      <c r="B44" s="34" t="s">
        <v>50</v>
      </c>
      <c r="C44" s="4">
        <v>17</v>
      </c>
      <c r="D44" s="4">
        <v>18</v>
      </c>
      <c r="E44" s="3">
        <v>7.8959489395301926E-5</v>
      </c>
      <c r="F44" s="4">
        <v>0</v>
      </c>
      <c r="G44" s="4">
        <v>0</v>
      </c>
      <c r="H44" s="4">
        <v>16</v>
      </c>
      <c r="I44" s="4"/>
      <c r="J44" s="4"/>
    </row>
    <row r="45" spans="1:10" x14ac:dyDescent="0.25">
      <c r="A45" s="2" t="s">
        <v>1183</v>
      </c>
      <c r="B45" s="34" t="s">
        <v>50</v>
      </c>
      <c r="C45" s="4">
        <v>127</v>
      </c>
      <c r="D45" s="4">
        <v>1723</v>
      </c>
      <c r="E45" s="3">
        <v>5.9006849315068495</v>
      </c>
      <c r="F45" s="4">
        <v>0</v>
      </c>
      <c r="G45" s="4"/>
      <c r="H45" s="4">
        <v>400</v>
      </c>
      <c r="I45" s="4"/>
      <c r="J45" s="4"/>
    </row>
    <row r="46" spans="1:10" x14ac:dyDescent="0.25">
      <c r="A46" s="5" t="s">
        <v>1184</v>
      </c>
      <c r="B46" s="34" t="s">
        <v>50</v>
      </c>
      <c r="C46" s="4">
        <v>5</v>
      </c>
      <c r="D46" s="4">
        <v>8</v>
      </c>
      <c r="E46" s="3">
        <v>2.7397260273972601E-2</v>
      </c>
      <c r="F46" s="4">
        <v>0</v>
      </c>
      <c r="G46" s="4">
        <v>0</v>
      </c>
      <c r="H46" s="4">
        <v>8</v>
      </c>
      <c r="I46" s="4"/>
      <c r="J46" s="4"/>
    </row>
    <row r="47" spans="1:10" x14ac:dyDescent="0.25">
      <c r="A47" s="5" t="s">
        <v>1185</v>
      </c>
      <c r="B47" s="34" t="s">
        <v>50</v>
      </c>
      <c r="C47" s="4">
        <v>11</v>
      </c>
      <c r="D47" s="4">
        <v>21</v>
      </c>
      <c r="E47" s="3">
        <v>7.1917808219178078E-2</v>
      </c>
      <c r="F47" s="4">
        <v>0</v>
      </c>
      <c r="G47" s="4">
        <v>0</v>
      </c>
      <c r="H47" s="4">
        <v>16</v>
      </c>
      <c r="I47" s="4"/>
      <c r="J47" s="4"/>
    </row>
    <row r="48" spans="1:10" x14ac:dyDescent="0.25">
      <c r="A48" s="5" t="s">
        <v>1186</v>
      </c>
      <c r="B48" s="34" t="s">
        <v>50</v>
      </c>
      <c r="C48" s="4">
        <v>92</v>
      </c>
      <c r="D48" s="4">
        <v>1723</v>
      </c>
      <c r="E48" s="3">
        <v>5.9006849315068495</v>
      </c>
      <c r="F48" s="4">
        <v>0</v>
      </c>
      <c r="G48" s="4">
        <v>0</v>
      </c>
      <c r="H48" s="4">
        <v>160</v>
      </c>
      <c r="I48" s="4"/>
      <c r="J48" s="4"/>
    </row>
    <row r="49" spans="1:10" x14ac:dyDescent="0.25">
      <c r="A49" s="5" t="s">
        <v>1187</v>
      </c>
      <c r="B49" s="34" t="s">
        <v>50</v>
      </c>
      <c r="C49" s="4">
        <v>127</v>
      </c>
      <c r="D49" s="4">
        <v>1723</v>
      </c>
      <c r="E49" s="3">
        <v>5.9006849315068495</v>
      </c>
      <c r="F49" s="4">
        <v>0</v>
      </c>
      <c r="G49" s="4">
        <v>0</v>
      </c>
      <c r="H49" s="4">
        <v>216</v>
      </c>
      <c r="I49" s="4"/>
      <c r="J49" s="4"/>
    </row>
    <row r="50" spans="1:10" x14ac:dyDescent="0.25">
      <c r="A50" s="2" t="s">
        <v>342</v>
      </c>
      <c r="B50" s="34" t="s">
        <v>50</v>
      </c>
      <c r="C50" s="4">
        <v>1172</v>
      </c>
      <c r="D50" s="4">
        <v>3475</v>
      </c>
      <c r="E50" s="3">
        <v>2.1656892500794604E-2</v>
      </c>
      <c r="F50" s="4">
        <v>194</v>
      </c>
      <c r="G50" s="4"/>
      <c r="H50" s="4">
        <v>2784</v>
      </c>
      <c r="I50" s="4"/>
      <c r="J50" s="4"/>
    </row>
    <row r="51" spans="1:10" x14ac:dyDescent="0.25">
      <c r="A51" s="5" t="s">
        <v>1188</v>
      </c>
      <c r="B51" s="34" t="s">
        <v>50</v>
      </c>
      <c r="C51" s="4">
        <v>194</v>
      </c>
      <c r="D51" s="4">
        <v>460</v>
      </c>
      <c r="E51" s="3">
        <v>2.8668116691699338E-3</v>
      </c>
      <c r="F51" s="4">
        <v>2</v>
      </c>
      <c r="G51" s="4">
        <v>2728</v>
      </c>
      <c r="H51" s="4">
        <v>232</v>
      </c>
      <c r="I51" s="4"/>
      <c r="J51" s="4"/>
    </row>
    <row r="52" spans="1:10" x14ac:dyDescent="0.25">
      <c r="A52" s="5" t="s">
        <v>1189</v>
      </c>
      <c r="B52" s="34" t="s">
        <v>50</v>
      </c>
      <c r="C52" s="4">
        <v>194</v>
      </c>
      <c r="D52" s="4">
        <v>7</v>
      </c>
      <c r="E52" s="3">
        <v>4.3625394965629419E-5</v>
      </c>
      <c r="F52" s="4">
        <v>189</v>
      </c>
      <c r="G52" s="4">
        <v>158455</v>
      </c>
      <c r="H52" s="4">
        <v>80</v>
      </c>
      <c r="I52" s="4"/>
      <c r="J52" s="4"/>
    </row>
    <row r="53" spans="1:10" x14ac:dyDescent="0.25">
      <c r="A53" s="5" t="s">
        <v>1190</v>
      </c>
      <c r="B53" s="34" t="s">
        <v>50</v>
      </c>
      <c r="C53" s="4">
        <v>337</v>
      </c>
      <c r="D53" s="4">
        <v>2922</v>
      </c>
      <c r="E53" s="3">
        <v>1.8210486298509881E-2</v>
      </c>
      <c r="F53" s="4">
        <v>0</v>
      </c>
      <c r="G53" s="4">
        <v>0</v>
      </c>
      <c r="H53" s="4">
        <v>552</v>
      </c>
      <c r="I53" s="4"/>
      <c r="J53" s="4"/>
    </row>
    <row r="54" spans="1:10" x14ac:dyDescent="0.25">
      <c r="A54" s="5" t="s">
        <v>1191</v>
      </c>
      <c r="B54" s="34" t="s">
        <v>50</v>
      </c>
      <c r="C54" s="4">
        <v>7</v>
      </c>
      <c r="D54" s="4">
        <v>31</v>
      </c>
      <c r="E54" s="3">
        <v>1.9319817770493028E-4</v>
      </c>
      <c r="F54" s="4">
        <v>1</v>
      </c>
      <c r="G54" s="4">
        <v>158312</v>
      </c>
      <c r="H54" s="4">
        <v>8</v>
      </c>
      <c r="I54" s="4"/>
      <c r="J54" s="4"/>
    </row>
    <row r="55" spans="1:10" x14ac:dyDescent="0.25">
      <c r="A55" s="5" t="s">
        <v>1192</v>
      </c>
      <c r="B55" s="34" t="s">
        <v>50</v>
      </c>
      <c r="C55" s="4">
        <v>8</v>
      </c>
      <c r="D55" s="4">
        <v>8</v>
      </c>
      <c r="E55" s="3">
        <v>4.9857594246433623E-5</v>
      </c>
      <c r="F55" s="4">
        <v>0</v>
      </c>
      <c r="G55" s="4">
        <v>0</v>
      </c>
      <c r="H55" s="4">
        <v>8</v>
      </c>
      <c r="I55" s="4"/>
      <c r="J55" s="4"/>
    </row>
    <row r="56" spans="1:10" x14ac:dyDescent="0.25">
      <c r="A56" s="5" t="s">
        <v>1193</v>
      </c>
      <c r="B56" s="34" t="s">
        <v>50</v>
      </c>
      <c r="C56" s="4">
        <v>1172</v>
      </c>
      <c r="D56" s="4">
        <v>3475</v>
      </c>
      <c r="E56" s="3">
        <v>2.1656892500794604E-2</v>
      </c>
      <c r="F56" s="4">
        <v>1</v>
      </c>
      <c r="G56" s="4">
        <v>9971</v>
      </c>
      <c r="H56" s="4">
        <v>1880</v>
      </c>
      <c r="I56" s="4"/>
      <c r="J56" s="4"/>
    </row>
    <row r="57" spans="1:10" x14ac:dyDescent="0.25">
      <c r="A57" s="5" t="s">
        <v>1194</v>
      </c>
      <c r="B57" s="34" t="s">
        <v>50</v>
      </c>
      <c r="C57" s="4">
        <v>14</v>
      </c>
      <c r="D57" s="4">
        <v>21</v>
      </c>
      <c r="E57" s="3">
        <v>1.3087618489688826E-4</v>
      </c>
      <c r="F57" s="4">
        <v>0</v>
      </c>
      <c r="G57" s="4">
        <v>0</v>
      </c>
      <c r="H57" s="4">
        <v>16</v>
      </c>
      <c r="I57" s="4"/>
      <c r="J57" s="4"/>
    </row>
    <row r="58" spans="1:10" x14ac:dyDescent="0.25">
      <c r="A58" s="5" t="s">
        <v>1195</v>
      </c>
      <c r="B58" s="34" t="s">
        <v>50</v>
      </c>
      <c r="C58" s="4">
        <v>4</v>
      </c>
      <c r="D58" s="4">
        <v>190</v>
      </c>
      <c r="E58" s="3">
        <v>1.1841178633527985E-3</v>
      </c>
      <c r="F58" s="4">
        <v>1</v>
      </c>
      <c r="G58" s="4">
        <v>1868</v>
      </c>
      <c r="H58" s="4">
        <v>8</v>
      </c>
      <c r="I58" s="4"/>
      <c r="J58" s="4"/>
    </row>
    <row r="59" spans="1:10" x14ac:dyDescent="0.25">
      <c r="A59" s="2" t="s">
        <v>375</v>
      </c>
      <c r="B59" s="34" t="s">
        <v>50</v>
      </c>
      <c r="C59" s="4">
        <v>8784025</v>
      </c>
      <c r="D59" s="4">
        <v>177181</v>
      </c>
      <c r="E59" s="3">
        <v>2.8562778215695992E-3</v>
      </c>
      <c r="F59" s="4">
        <v>8784046</v>
      </c>
      <c r="G59" s="4"/>
      <c r="H59" s="4">
        <v>14455728</v>
      </c>
      <c r="I59" s="4"/>
      <c r="J59" s="4"/>
    </row>
    <row r="60" spans="1:10" x14ac:dyDescent="0.25">
      <c r="A60" s="5" t="s">
        <v>1196</v>
      </c>
      <c r="B60" s="34" t="s">
        <v>50</v>
      </c>
      <c r="C60" s="4">
        <v>65764</v>
      </c>
      <c r="D60" s="4">
        <v>177181</v>
      </c>
      <c r="E60" s="3">
        <v>2.8562778215695992E-3</v>
      </c>
      <c r="F60" s="4">
        <v>0</v>
      </c>
      <c r="G60" s="4">
        <v>0</v>
      </c>
      <c r="H60" s="4">
        <v>175496</v>
      </c>
      <c r="I60" s="4"/>
      <c r="J60" s="4"/>
    </row>
    <row r="61" spans="1:10" x14ac:dyDescent="0.25">
      <c r="A61" s="5" t="s">
        <v>1197</v>
      </c>
      <c r="B61" s="34" t="s">
        <v>50</v>
      </c>
      <c r="C61" s="4">
        <v>249</v>
      </c>
      <c r="D61" s="4">
        <v>460</v>
      </c>
      <c r="E61" s="3">
        <v>7.4155118095169098E-6</v>
      </c>
      <c r="F61" s="4">
        <v>1</v>
      </c>
      <c r="G61" s="4">
        <v>638</v>
      </c>
      <c r="H61" s="4">
        <v>296</v>
      </c>
      <c r="I61" s="4"/>
      <c r="J61" s="4"/>
    </row>
    <row r="62" spans="1:10" x14ac:dyDescent="0.25">
      <c r="A62" s="5" t="s">
        <v>1198</v>
      </c>
      <c r="B62" s="34" t="s">
        <v>50</v>
      </c>
      <c r="C62" s="4">
        <v>45477</v>
      </c>
      <c r="D62" s="4">
        <v>130052</v>
      </c>
      <c r="E62" s="3">
        <v>2.0965263953288981E-3</v>
      </c>
      <c r="F62" s="4">
        <v>0</v>
      </c>
      <c r="G62" s="4">
        <v>0</v>
      </c>
      <c r="H62" s="4">
        <v>121352</v>
      </c>
      <c r="I62" s="4"/>
      <c r="J62" s="4"/>
    </row>
    <row r="63" spans="1:10" x14ac:dyDescent="0.25">
      <c r="A63" s="5" t="s">
        <v>1199</v>
      </c>
      <c r="B63" s="34" t="s">
        <v>50</v>
      </c>
      <c r="C63" s="4">
        <v>8784025</v>
      </c>
      <c r="D63" s="4">
        <v>2922</v>
      </c>
      <c r="E63" s="3">
        <v>4.710462066827915E-5</v>
      </c>
      <c r="F63" s="4">
        <v>8784023</v>
      </c>
      <c r="G63" s="4">
        <v>62032122</v>
      </c>
      <c r="H63" s="4">
        <v>14093200</v>
      </c>
      <c r="I63" s="4"/>
      <c r="J63" s="4"/>
    </row>
    <row r="64" spans="1:10" x14ac:dyDescent="0.25">
      <c r="A64" s="5" t="s">
        <v>1200</v>
      </c>
      <c r="B64" s="34" t="s">
        <v>50</v>
      </c>
      <c r="C64" s="4">
        <v>1666</v>
      </c>
      <c r="D64" s="4">
        <v>2922</v>
      </c>
      <c r="E64" s="3">
        <v>4.710462066827915E-5</v>
      </c>
      <c r="F64" s="4">
        <v>0</v>
      </c>
      <c r="G64" s="4">
        <v>0</v>
      </c>
      <c r="H64" s="4">
        <v>2672</v>
      </c>
      <c r="I64" s="4"/>
      <c r="J64" s="4"/>
    </row>
    <row r="65" spans="1:10" x14ac:dyDescent="0.25">
      <c r="A65" s="5" t="s">
        <v>1201</v>
      </c>
      <c r="B65" s="34" t="s">
        <v>50</v>
      </c>
      <c r="C65" s="4">
        <v>8</v>
      </c>
      <c r="D65" s="4">
        <v>8</v>
      </c>
      <c r="E65" s="3">
        <v>1.2896542277420713E-7</v>
      </c>
      <c r="F65" s="4">
        <v>0</v>
      </c>
      <c r="G65" s="4">
        <v>0</v>
      </c>
      <c r="H65" s="4">
        <v>8</v>
      </c>
      <c r="I65" s="4"/>
      <c r="J65" s="4"/>
    </row>
    <row r="66" spans="1:10" x14ac:dyDescent="0.25">
      <c r="A66" s="5" t="s">
        <v>1202</v>
      </c>
      <c r="B66" s="34" t="s">
        <v>50</v>
      </c>
      <c r="C66" s="4">
        <v>15670</v>
      </c>
      <c r="D66" s="4">
        <v>60897</v>
      </c>
      <c r="E66" s="3">
        <v>9.8170091883511136E-4</v>
      </c>
      <c r="F66" s="4">
        <v>0</v>
      </c>
      <c r="G66" s="4">
        <v>0</v>
      </c>
      <c r="H66" s="4">
        <v>31352</v>
      </c>
      <c r="I66" s="4"/>
      <c r="J66" s="4"/>
    </row>
    <row r="67" spans="1:10" x14ac:dyDescent="0.25">
      <c r="A67" s="5" t="s">
        <v>1203</v>
      </c>
      <c r="B67" s="34" t="s">
        <v>50</v>
      </c>
      <c r="C67" s="4">
        <v>15670</v>
      </c>
      <c r="D67" s="4">
        <v>32356</v>
      </c>
      <c r="E67" s="3">
        <v>5.2160065241028074E-4</v>
      </c>
      <c r="F67" s="4">
        <v>22</v>
      </c>
      <c r="G67" s="4">
        <v>7320</v>
      </c>
      <c r="H67" s="4">
        <v>31352</v>
      </c>
      <c r="I67" s="4"/>
      <c r="J67" s="4"/>
    </row>
    <row r="68" spans="1:10" x14ac:dyDescent="0.25">
      <c r="A68" s="2" t="s">
        <v>395</v>
      </c>
      <c r="B68" s="34" t="s">
        <v>50</v>
      </c>
      <c r="C68" s="4">
        <v>14864</v>
      </c>
      <c r="D68" s="4">
        <v>32356</v>
      </c>
      <c r="E68" s="3">
        <v>2.4297748801107803E-2</v>
      </c>
      <c r="F68" s="4">
        <v>2766</v>
      </c>
      <c r="G68" s="4"/>
      <c r="H68" s="4">
        <v>31928</v>
      </c>
      <c r="I68" s="4"/>
      <c r="J68" s="4"/>
    </row>
    <row r="69" spans="1:10" x14ac:dyDescent="0.25">
      <c r="A69" s="5" t="s">
        <v>1204</v>
      </c>
      <c r="B69" s="34" t="s">
        <v>50</v>
      </c>
      <c r="C69" s="4">
        <v>1181</v>
      </c>
      <c r="D69" s="4">
        <v>2922</v>
      </c>
      <c r="E69" s="3">
        <v>2.1942768573629929E-3</v>
      </c>
      <c r="F69" s="4">
        <v>0</v>
      </c>
      <c r="G69" s="4">
        <v>0</v>
      </c>
      <c r="H69" s="4">
        <v>1896</v>
      </c>
      <c r="I69" s="4"/>
      <c r="J69" s="4"/>
    </row>
    <row r="70" spans="1:10" x14ac:dyDescent="0.25">
      <c r="A70" s="5" t="s">
        <v>1205</v>
      </c>
      <c r="B70" s="34" t="s">
        <v>50</v>
      </c>
      <c r="C70" s="4">
        <v>18</v>
      </c>
      <c r="D70" s="4">
        <v>21</v>
      </c>
      <c r="E70" s="3">
        <v>1.5769956880432188E-5</v>
      </c>
      <c r="F70" s="4">
        <v>1</v>
      </c>
      <c r="G70" s="4">
        <v>3</v>
      </c>
      <c r="H70" s="4">
        <v>16</v>
      </c>
      <c r="I70" s="4"/>
      <c r="J70" s="4"/>
    </row>
    <row r="71" spans="1:10" x14ac:dyDescent="0.25">
      <c r="A71" s="5" t="s">
        <v>1206</v>
      </c>
      <c r="B71" s="34" t="s">
        <v>50</v>
      </c>
      <c r="C71" s="4">
        <v>8</v>
      </c>
      <c r="D71" s="4">
        <v>8</v>
      </c>
      <c r="E71" s="3">
        <v>6.0076026211170235E-6</v>
      </c>
      <c r="F71" s="4">
        <v>0</v>
      </c>
      <c r="G71" s="4">
        <v>0</v>
      </c>
      <c r="H71" s="4">
        <v>8</v>
      </c>
      <c r="I71" s="4"/>
      <c r="J71" s="4"/>
    </row>
    <row r="72" spans="1:10" x14ac:dyDescent="0.25">
      <c r="A72" s="5" t="s">
        <v>1207</v>
      </c>
      <c r="B72" s="34" t="s">
        <v>50</v>
      </c>
      <c r="C72" s="4">
        <v>14864</v>
      </c>
      <c r="D72" s="4">
        <v>32356</v>
      </c>
      <c r="E72" s="3">
        <v>2.4297748801107803E-2</v>
      </c>
      <c r="F72" s="4">
        <v>2765</v>
      </c>
      <c r="G72" s="4">
        <v>9133</v>
      </c>
      <c r="H72" s="4">
        <v>29736</v>
      </c>
      <c r="I72" s="4"/>
      <c r="J72" s="4"/>
    </row>
    <row r="73" spans="1:10" x14ac:dyDescent="0.25">
      <c r="A73" s="5" t="s">
        <v>1208</v>
      </c>
      <c r="B73" s="34" t="s">
        <v>50</v>
      </c>
      <c r="C73" s="4">
        <v>162</v>
      </c>
      <c r="D73" s="4">
        <v>1723</v>
      </c>
      <c r="E73" s="3">
        <v>1.2938874145230787E-3</v>
      </c>
      <c r="F73" s="4">
        <v>0</v>
      </c>
      <c r="G73" s="4">
        <v>0</v>
      </c>
      <c r="H73" s="4">
        <v>272</v>
      </c>
      <c r="I73" s="4"/>
      <c r="J73" s="4"/>
    </row>
    <row r="74" spans="1:10" x14ac:dyDescent="0.25">
      <c r="A74" s="2" t="s">
        <v>434</v>
      </c>
      <c r="B74" s="34" t="s">
        <v>50</v>
      </c>
      <c r="C74" s="4">
        <v>161</v>
      </c>
      <c r="D74" s="4">
        <v>2922</v>
      </c>
      <c r="E74" s="3">
        <v>0.13100789096126256</v>
      </c>
      <c r="F74" s="4">
        <v>1</v>
      </c>
      <c r="G74" s="4"/>
      <c r="H74" s="4">
        <v>336</v>
      </c>
      <c r="I74" s="4"/>
      <c r="J74" s="4"/>
    </row>
    <row r="75" spans="1:10" x14ac:dyDescent="0.25">
      <c r="A75" s="5" t="s">
        <v>1209</v>
      </c>
      <c r="B75" s="34" t="s">
        <v>50</v>
      </c>
      <c r="C75" s="4">
        <v>4</v>
      </c>
      <c r="D75" s="4">
        <v>4</v>
      </c>
      <c r="E75" s="3">
        <v>1.793400286944046E-4</v>
      </c>
      <c r="F75" s="4">
        <v>0</v>
      </c>
      <c r="G75" s="4">
        <v>0</v>
      </c>
      <c r="H75" s="4">
        <v>8</v>
      </c>
      <c r="I75" s="4"/>
      <c r="J75" s="4"/>
    </row>
    <row r="76" spans="1:10" x14ac:dyDescent="0.25">
      <c r="A76" s="5" t="s">
        <v>1210</v>
      </c>
      <c r="B76" s="34" t="s">
        <v>50</v>
      </c>
      <c r="C76" s="4">
        <v>161</v>
      </c>
      <c r="D76" s="4">
        <v>460</v>
      </c>
      <c r="E76" s="3">
        <v>2.0624103299856526E-2</v>
      </c>
      <c r="F76" s="4">
        <v>1</v>
      </c>
      <c r="G76" s="4">
        <v>1</v>
      </c>
      <c r="H76" s="4">
        <v>192</v>
      </c>
      <c r="I76" s="4"/>
      <c r="J76" s="4"/>
    </row>
    <row r="77" spans="1:10" x14ac:dyDescent="0.25">
      <c r="A77" s="5" t="s">
        <v>1211</v>
      </c>
      <c r="B77" s="34" t="s">
        <v>50</v>
      </c>
      <c r="C77" s="4">
        <v>63</v>
      </c>
      <c r="D77" s="4">
        <v>2922</v>
      </c>
      <c r="E77" s="3">
        <v>0.13100789096126256</v>
      </c>
      <c r="F77" s="4">
        <v>0</v>
      </c>
      <c r="G77" s="4">
        <v>0</v>
      </c>
      <c r="H77" s="4">
        <v>112</v>
      </c>
      <c r="I77" s="4"/>
      <c r="J77" s="4"/>
    </row>
    <row r="78" spans="1:10" x14ac:dyDescent="0.25">
      <c r="A78" s="5" t="s">
        <v>1212</v>
      </c>
      <c r="B78" s="34" t="s">
        <v>50</v>
      </c>
      <c r="C78" s="4">
        <v>5</v>
      </c>
      <c r="D78" s="4">
        <v>8</v>
      </c>
      <c r="E78" s="3">
        <v>3.586800573888092E-4</v>
      </c>
      <c r="F78" s="4">
        <v>0</v>
      </c>
      <c r="G78" s="4">
        <v>0</v>
      </c>
      <c r="H78" s="4">
        <v>8</v>
      </c>
      <c r="I78" s="4"/>
      <c r="J78" s="4"/>
    </row>
    <row r="79" spans="1:10" x14ac:dyDescent="0.25">
      <c r="A79" s="5" t="s">
        <v>1213</v>
      </c>
      <c r="B79" s="34" t="s">
        <v>50</v>
      </c>
      <c r="C79" s="4">
        <v>14</v>
      </c>
      <c r="D79" s="4">
        <v>21</v>
      </c>
      <c r="E79" s="3">
        <v>9.4153515064562398E-4</v>
      </c>
      <c r="F79" s="4">
        <v>0</v>
      </c>
      <c r="G79" s="4">
        <v>0</v>
      </c>
      <c r="H79" s="4">
        <v>16</v>
      </c>
      <c r="I79" s="4"/>
      <c r="J79" s="4"/>
    </row>
    <row r="80" spans="1:10" x14ac:dyDescent="0.25">
      <c r="A80" s="2" t="s">
        <v>437</v>
      </c>
      <c r="B80" s="34" t="s">
        <v>50</v>
      </c>
      <c r="C80" s="4">
        <v>24</v>
      </c>
      <c r="D80" s="4">
        <v>2922</v>
      </c>
      <c r="E80" s="3">
        <v>0.45599250936329583</v>
      </c>
      <c r="F80" s="4">
        <v>9</v>
      </c>
      <c r="G80" s="4"/>
      <c r="H80" s="4">
        <v>88</v>
      </c>
      <c r="I80" s="4"/>
      <c r="J80" s="4"/>
    </row>
    <row r="81" spans="1:10" x14ac:dyDescent="0.25">
      <c r="A81" s="5" t="s">
        <v>1214</v>
      </c>
      <c r="B81" s="34" t="s">
        <v>50</v>
      </c>
      <c r="C81" s="4">
        <v>4</v>
      </c>
      <c r="D81" s="4">
        <v>4</v>
      </c>
      <c r="E81" s="3">
        <v>6.2421972534332086E-4</v>
      </c>
      <c r="F81" s="4">
        <v>0</v>
      </c>
      <c r="G81" s="4">
        <v>0</v>
      </c>
      <c r="H81" s="4">
        <v>8</v>
      </c>
      <c r="I81" s="4"/>
      <c r="J81" s="4"/>
    </row>
    <row r="82" spans="1:10" x14ac:dyDescent="0.25">
      <c r="A82" s="5" t="s">
        <v>1215</v>
      </c>
      <c r="B82" s="34" t="s">
        <v>50</v>
      </c>
      <c r="C82" s="4">
        <v>4</v>
      </c>
      <c r="D82" s="4">
        <v>4</v>
      </c>
      <c r="E82" s="3">
        <v>6.2421972534332086E-4</v>
      </c>
      <c r="F82" s="4">
        <v>2</v>
      </c>
      <c r="G82" s="4">
        <v>2976</v>
      </c>
      <c r="H82" s="4">
        <v>8</v>
      </c>
      <c r="I82" s="4"/>
      <c r="J82" s="4"/>
    </row>
    <row r="83" spans="1:10" x14ac:dyDescent="0.25">
      <c r="A83" s="5" t="s">
        <v>1216</v>
      </c>
      <c r="B83" s="34" t="s">
        <v>50</v>
      </c>
      <c r="C83" s="4">
        <v>4</v>
      </c>
      <c r="D83" s="4">
        <v>4</v>
      </c>
      <c r="E83" s="3">
        <v>6.2421972534332086E-4</v>
      </c>
      <c r="F83" s="4">
        <v>0</v>
      </c>
      <c r="G83" s="4">
        <v>0</v>
      </c>
      <c r="H83" s="4">
        <v>8</v>
      </c>
      <c r="I83" s="4"/>
      <c r="J83" s="4"/>
    </row>
    <row r="84" spans="1:10" x14ac:dyDescent="0.25">
      <c r="A84" s="5" t="s">
        <v>1217</v>
      </c>
      <c r="B84" s="34" t="s">
        <v>50</v>
      </c>
      <c r="C84" s="4">
        <v>24</v>
      </c>
      <c r="D84" s="4">
        <v>2922</v>
      </c>
      <c r="E84" s="3">
        <v>0.45599250936329583</v>
      </c>
      <c r="F84" s="4">
        <v>0</v>
      </c>
      <c r="G84" s="4">
        <v>0</v>
      </c>
      <c r="H84" s="4">
        <v>48</v>
      </c>
      <c r="I84" s="4"/>
      <c r="J84" s="4"/>
    </row>
    <row r="85" spans="1:10" x14ac:dyDescent="0.25">
      <c r="A85" s="5" t="s">
        <v>1218</v>
      </c>
      <c r="B85" s="34" t="s">
        <v>50</v>
      </c>
      <c r="C85" s="4">
        <v>7</v>
      </c>
      <c r="D85" s="4">
        <v>17</v>
      </c>
      <c r="E85" s="3">
        <v>2.6529338327091136E-3</v>
      </c>
      <c r="F85" s="4">
        <v>4</v>
      </c>
      <c r="G85" s="4">
        <v>3516</v>
      </c>
      <c r="H85" s="4">
        <v>8</v>
      </c>
      <c r="I85" s="4"/>
      <c r="J85" s="4"/>
    </row>
    <row r="86" spans="1:10" x14ac:dyDescent="0.25">
      <c r="A86" s="5" t="s">
        <v>1219</v>
      </c>
      <c r="B86" s="34" t="s">
        <v>50</v>
      </c>
      <c r="C86" s="4">
        <v>7</v>
      </c>
      <c r="D86" s="4">
        <v>21</v>
      </c>
      <c r="E86" s="3">
        <v>3.2771535580524347E-3</v>
      </c>
      <c r="F86" s="4">
        <v>3</v>
      </c>
      <c r="G86" s="4">
        <v>3024</v>
      </c>
      <c r="H86" s="4">
        <v>8</v>
      </c>
      <c r="I86" s="4"/>
      <c r="J86" s="4"/>
    </row>
    <row r="87" spans="1:10" x14ac:dyDescent="0.25">
      <c r="A87" s="2" t="s">
        <v>458</v>
      </c>
      <c r="B87" s="34" t="s">
        <v>50</v>
      </c>
      <c r="C87" s="4">
        <v>25554</v>
      </c>
      <c r="D87" s="4">
        <v>32356</v>
      </c>
      <c r="E87" s="3">
        <v>2.3469136772277057E-3</v>
      </c>
      <c r="F87" s="4">
        <v>25606</v>
      </c>
      <c r="G87" s="4"/>
      <c r="H87" s="4">
        <v>71344</v>
      </c>
      <c r="I87" s="4"/>
      <c r="J87" s="4"/>
    </row>
    <row r="88" spans="1:10" x14ac:dyDescent="0.25">
      <c r="A88" s="5" t="s">
        <v>1220</v>
      </c>
      <c r="B88" s="34" t="s">
        <v>50</v>
      </c>
      <c r="C88" s="4">
        <v>25554</v>
      </c>
      <c r="D88" s="4">
        <v>190</v>
      </c>
      <c r="E88" s="3">
        <v>1.3781480982607987E-5</v>
      </c>
      <c r="F88" s="4">
        <v>25552</v>
      </c>
      <c r="G88" s="4">
        <v>12918365</v>
      </c>
      <c r="H88" s="4">
        <v>25560</v>
      </c>
      <c r="I88" s="4"/>
      <c r="J88" s="4"/>
    </row>
    <row r="89" spans="1:10" x14ac:dyDescent="0.25">
      <c r="A89" s="5" t="s">
        <v>1221</v>
      </c>
      <c r="B89" s="34" t="s">
        <v>50</v>
      </c>
      <c r="C89" s="4">
        <v>566</v>
      </c>
      <c r="D89" s="4">
        <v>2922</v>
      </c>
      <c r="E89" s="3">
        <v>2.119446706904239E-4</v>
      </c>
      <c r="F89" s="4">
        <v>0</v>
      </c>
      <c r="G89" s="4">
        <v>0</v>
      </c>
      <c r="H89" s="4">
        <v>912</v>
      </c>
      <c r="I89" s="4"/>
      <c r="J89" s="4"/>
    </row>
    <row r="90" spans="1:10" x14ac:dyDescent="0.25">
      <c r="A90" s="5" t="s">
        <v>1222</v>
      </c>
      <c r="B90" s="34" t="s">
        <v>50</v>
      </c>
      <c r="C90" s="4">
        <v>22431</v>
      </c>
      <c r="D90" s="4">
        <v>32356</v>
      </c>
      <c r="E90" s="3">
        <v>2.3469136772277057E-3</v>
      </c>
      <c r="F90" s="4">
        <v>54</v>
      </c>
      <c r="G90" s="4">
        <v>12920449</v>
      </c>
      <c r="H90" s="4">
        <v>44872</v>
      </c>
      <c r="I90" s="4"/>
      <c r="J90" s="4"/>
    </row>
    <row r="91" spans="1:10" x14ac:dyDescent="0.25">
      <c r="A91" s="2" t="s">
        <v>465</v>
      </c>
      <c r="B91" s="34" t="s">
        <v>50</v>
      </c>
      <c r="C91" s="4">
        <v>8</v>
      </c>
      <c r="D91" s="4">
        <v>2922</v>
      </c>
      <c r="E91" s="3">
        <v>27.055555555555557</v>
      </c>
      <c r="F91" s="4">
        <v>0</v>
      </c>
      <c r="G91" s="4"/>
      <c r="H91" s="4">
        <v>48</v>
      </c>
      <c r="I91" s="4"/>
      <c r="J91" s="4"/>
    </row>
    <row r="92" spans="1:10" x14ac:dyDescent="0.25">
      <c r="A92" s="5" t="s">
        <v>1223</v>
      </c>
      <c r="B92" s="34" t="s">
        <v>50</v>
      </c>
      <c r="C92" s="4">
        <v>3</v>
      </c>
      <c r="D92" s="4">
        <v>31</v>
      </c>
      <c r="E92" s="3">
        <v>0.28703703703703703</v>
      </c>
      <c r="F92" s="4">
        <v>0</v>
      </c>
      <c r="G92" s="4">
        <v>0</v>
      </c>
      <c r="H92" s="4">
        <v>8</v>
      </c>
      <c r="I92" s="4"/>
      <c r="J92" s="4"/>
    </row>
    <row r="93" spans="1:10" x14ac:dyDescent="0.25">
      <c r="A93" s="5" t="s">
        <v>1224</v>
      </c>
      <c r="B93" s="34" t="s">
        <v>50</v>
      </c>
      <c r="C93" s="4">
        <v>8</v>
      </c>
      <c r="D93" s="4">
        <v>2922</v>
      </c>
      <c r="E93" s="3">
        <v>27.055555555555557</v>
      </c>
      <c r="F93" s="4">
        <v>0</v>
      </c>
      <c r="G93" s="4">
        <v>0</v>
      </c>
      <c r="H93" s="4">
        <v>24</v>
      </c>
      <c r="I93" s="4"/>
      <c r="J93" s="4"/>
    </row>
    <row r="94" spans="1:10" x14ac:dyDescent="0.25">
      <c r="A94" s="5" t="s">
        <v>1225</v>
      </c>
      <c r="B94" s="34" t="s">
        <v>50</v>
      </c>
      <c r="C94" s="4">
        <v>1</v>
      </c>
      <c r="D94" s="4">
        <v>212</v>
      </c>
      <c r="E94" s="3">
        <v>1.962962962962963</v>
      </c>
      <c r="F94" s="4">
        <v>0</v>
      </c>
      <c r="G94" s="4">
        <v>0</v>
      </c>
      <c r="H94" s="4">
        <v>8</v>
      </c>
      <c r="I94" s="4"/>
      <c r="J94" s="4"/>
    </row>
    <row r="95" spans="1:10" x14ac:dyDescent="0.25">
      <c r="A95" s="5" t="s">
        <v>1226</v>
      </c>
      <c r="B95" s="34" t="s">
        <v>50</v>
      </c>
      <c r="C95" s="4">
        <v>5</v>
      </c>
      <c r="D95" s="4">
        <v>21</v>
      </c>
      <c r="E95" s="3">
        <v>0.19444444444444445</v>
      </c>
      <c r="F95" s="4">
        <v>0</v>
      </c>
      <c r="G95" s="4">
        <v>0</v>
      </c>
      <c r="H95" s="4">
        <v>8</v>
      </c>
      <c r="I95" s="4"/>
      <c r="J95" s="4"/>
    </row>
    <row r="96" spans="1:10" x14ac:dyDescent="0.25">
      <c r="A96" s="2" t="s">
        <v>470</v>
      </c>
      <c r="B96" s="34"/>
      <c r="C96" s="4">
        <v>426</v>
      </c>
      <c r="D96" s="4">
        <v>212</v>
      </c>
      <c r="E96" s="3">
        <v>6.5521078007170228E-3</v>
      </c>
      <c r="F96" s="4">
        <v>279</v>
      </c>
      <c r="G96" s="4"/>
      <c r="H96" s="4">
        <v>688</v>
      </c>
      <c r="I96" s="4">
        <v>3</v>
      </c>
      <c r="J96" s="4"/>
    </row>
    <row r="97" spans="1:10" x14ac:dyDescent="0.25">
      <c r="A97" s="5" t="s">
        <v>1227</v>
      </c>
      <c r="B97" s="34" t="s">
        <v>50</v>
      </c>
      <c r="C97" s="4">
        <v>4</v>
      </c>
      <c r="D97" s="4">
        <v>4</v>
      </c>
      <c r="E97" s="3">
        <v>1.2362467548522686E-4</v>
      </c>
      <c r="F97" s="4">
        <v>0</v>
      </c>
      <c r="G97" s="4">
        <v>0</v>
      </c>
      <c r="H97" s="4">
        <v>8</v>
      </c>
      <c r="I97" s="4"/>
      <c r="J97" s="4"/>
    </row>
    <row r="98" spans="1:10" x14ac:dyDescent="0.25">
      <c r="A98" s="5" t="s">
        <v>1228</v>
      </c>
      <c r="B98" s="34" t="s">
        <v>50</v>
      </c>
      <c r="C98" s="4">
        <v>4</v>
      </c>
      <c r="D98" s="4">
        <v>4</v>
      </c>
      <c r="E98" s="3">
        <v>1.2362467548522686E-4</v>
      </c>
      <c r="F98" s="4">
        <v>2</v>
      </c>
      <c r="G98" s="4">
        <v>26770</v>
      </c>
      <c r="H98" s="4">
        <v>8</v>
      </c>
      <c r="I98" s="4"/>
      <c r="J98" s="4"/>
    </row>
    <row r="99" spans="1:10" x14ac:dyDescent="0.25">
      <c r="A99" s="5" t="s">
        <v>1229</v>
      </c>
      <c r="B99" s="34" t="s">
        <v>1158</v>
      </c>
      <c r="C99" s="4">
        <v>6</v>
      </c>
      <c r="D99" s="4">
        <v>6</v>
      </c>
      <c r="E99" s="3">
        <v>1.8543701322784028E-4</v>
      </c>
      <c r="F99" s="4">
        <v>0</v>
      </c>
      <c r="G99" s="4">
        <v>0</v>
      </c>
      <c r="H99" s="4">
        <v>8</v>
      </c>
      <c r="I99" s="4">
        <v>1</v>
      </c>
      <c r="J99" s="4"/>
    </row>
    <row r="100" spans="1:10" x14ac:dyDescent="0.25">
      <c r="A100" s="5" t="s">
        <v>1230</v>
      </c>
      <c r="B100" s="34" t="s">
        <v>50</v>
      </c>
      <c r="C100" s="4">
        <v>15</v>
      </c>
      <c r="D100" s="4">
        <v>31</v>
      </c>
      <c r="E100" s="3">
        <v>9.5809123501050812E-4</v>
      </c>
      <c r="F100" s="4">
        <v>1</v>
      </c>
      <c r="G100" s="4">
        <v>30113</v>
      </c>
      <c r="H100" s="4">
        <v>16</v>
      </c>
      <c r="I100" s="4"/>
      <c r="J100" s="4"/>
    </row>
    <row r="101" spans="1:10" x14ac:dyDescent="0.25">
      <c r="A101" s="5" t="s">
        <v>1231</v>
      </c>
      <c r="B101" s="34" t="s">
        <v>1158</v>
      </c>
      <c r="C101" s="4">
        <v>213</v>
      </c>
      <c r="D101" s="4">
        <v>212</v>
      </c>
      <c r="E101" s="3">
        <v>6.5521078007170228E-3</v>
      </c>
      <c r="F101" s="4">
        <v>1</v>
      </c>
      <c r="G101" s="4">
        <v>789</v>
      </c>
      <c r="H101" s="4">
        <v>216</v>
      </c>
      <c r="I101" s="4">
        <v>1</v>
      </c>
      <c r="J101" s="4"/>
    </row>
    <row r="102" spans="1:10" x14ac:dyDescent="0.25">
      <c r="A102" s="5" t="s">
        <v>1232</v>
      </c>
      <c r="B102" s="34" t="s">
        <v>1158</v>
      </c>
      <c r="C102" s="4">
        <v>426</v>
      </c>
      <c r="D102" s="4">
        <v>151</v>
      </c>
      <c r="E102" s="3">
        <v>4.6668314995673135E-3</v>
      </c>
      <c r="F102" s="4">
        <v>275</v>
      </c>
      <c r="G102" s="4">
        <v>10095</v>
      </c>
      <c r="H102" s="4">
        <v>432</v>
      </c>
      <c r="I102" s="4">
        <v>1</v>
      </c>
      <c r="J102" s="4"/>
    </row>
    <row r="103" spans="1:10" x14ac:dyDescent="0.25">
      <c r="A103" s="2" t="s">
        <v>514</v>
      </c>
      <c r="B103" s="34" t="s">
        <v>50</v>
      </c>
      <c r="C103" s="4">
        <v>11283</v>
      </c>
      <c r="D103" s="4">
        <v>130052</v>
      </c>
      <c r="E103" s="3">
        <v>0.17367429326132738</v>
      </c>
      <c r="F103" s="4">
        <v>21</v>
      </c>
      <c r="G103" s="4"/>
      <c r="H103" s="4">
        <v>25056</v>
      </c>
      <c r="I103" s="4"/>
      <c r="J103" s="4"/>
    </row>
    <row r="104" spans="1:10" x14ac:dyDescent="0.25">
      <c r="A104" s="5" t="s">
        <v>1233</v>
      </c>
      <c r="B104" s="34" t="s">
        <v>50</v>
      </c>
      <c r="C104" s="4">
        <v>113</v>
      </c>
      <c r="D104" s="4">
        <v>130052</v>
      </c>
      <c r="E104" s="3">
        <v>0.17367429326132738</v>
      </c>
      <c r="F104" s="4">
        <v>2</v>
      </c>
      <c r="G104" s="4">
        <v>148</v>
      </c>
      <c r="H104" s="4">
        <v>312</v>
      </c>
      <c r="I104" s="4"/>
      <c r="J104" s="4"/>
    </row>
    <row r="105" spans="1:10" x14ac:dyDescent="0.25">
      <c r="A105" s="5" t="s">
        <v>1234</v>
      </c>
      <c r="B105" s="34" t="s">
        <v>50</v>
      </c>
      <c r="C105" s="4">
        <v>1162</v>
      </c>
      <c r="D105" s="4">
        <v>2922</v>
      </c>
      <c r="E105" s="3">
        <v>3.9021028889182682E-3</v>
      </c>
      <c r="F105" s="4">
        <v>0</v>
      </c>
      <c r="G105" s="4">
        <v>0</v>
      </c>
      <c r="H105" s="4">
        <v>1872</v>
      </c>
      <c r="I105" s="4"/>
      <c r="J105" s="4"/>
    </row>
    <row r="106" spans="1:10" x14ac:dyDescent="0.25">
      <c r="A106" s="5" t="s">
        <v>1235</v>
      </c>
      <c r="B106" s="34" t="s">
        <v>50</v>
      </c>
      <c r="C106" s="4">
        <v>17</v>
      </c>
      <c r="D106" s="4">
        <v>21</v>
      </c>
      <c r="E106" s="3">
        <v>2.8043860597975233E-5</v>
      </c>
      <c r="F106" s="4">
        <v>0</v>
      </c>
      <c r="G106" s="4">
        <v>0</v>
      </c>
      <c r="H106" s="4">
        <v>16</v>
      </c>
      <c r="I106" s="4"/>
      <c r="J106" s="4"/>
    </row>
    <row r="107" spans="1:10" x14ac:dyDescent="0.25">
      <c r="A107" s="5" t="s">
        <v>1236</v>
      </c>
      <c r="B107" s="34" t="s">
        <v>50</v>
      </c>
      <c r="C107" s="4">
        <v>9</v>
      </c>
      <c r="D107" s="4">
        <v>8</v>
      </c>
      <c r="E107" s="3">
        <v>1.0683375465895328E-5</v>
      </c>
      <c r="F107" s="4">
        <v>1</v>
      </c>
      <c r="G107" s="4">
        <v>4</v>
      </c>
      <c r="H107" s="4">
        <v>8</v>
      </c>
      <c r="I107" s="4"/>
      <c r="J107" s="4"/>
    </row>
    <row r="108" spans="1:10" x14ac:dyDescent="0.25">
      <c r="A108" s="5" t="s">
        <v>1237</v>
      </c>
      <c r="B108" s="34" t="s">
        <v>50</v>
      </c>
      <c r="C108" s="4">
        <v>11283</v>
      </c>
      <c r="D108" s="4">
        <v>32356</v>
      </c>
      <c r="E108" s="3">
        <v>4.3208912071813647E-2</v>
      </c>
      <c r="F108" s="4">
        <v>18</v>
      </c>
      <c r="G108" s="4">
        <v>130</v>
      </c>
      <c r="H108" s="4">
        <v>22576</v>
      </c>
      <c r="I108" s="4"/>
      <c r="J108" s="4"/>
    </row>
    <row r="109" spans="1:10" x14ac:dyDescent="0.25">
      <c r="A109" s="5" t="s">
        <v>1238</v>
      </c>
      <c r="B109" s="34" t="s">
        <v>50</v>
      </c>
      <c r="C109" s="4">
        <v>166</v>
      </c>
      <c r="D109" s="4">
        <v>1723</v>
      </c>
      <c r="E109" s="3">
        <v>2.3009319909672054E-3</v>
      </c>
      <c r="F109" s="4">
        <v>0</v>
      </c>
      <c r="G109" s="4">
        <v>0</v>
      </c>
      <c r="H109" s="4">
        <v>272</v>
      </c>
      <c r="I109" s="4"/>
      <c r="J109" s="4"/>
    </row>
    <row r="110" spans="1:10" x14ac:dyDescent="0.25">
      <c r="A110" s="2" t="s">
        <v>1239</v>
      </c>
      <c r="B110" s="34" t="s">
        <v>50</v>
      </c>
      <c r="C110" s="4">
        <v>4</v>
      </c>
      <c r="D110" s="4">
        <v>1723</v>
      </c>
      <c r="E110" s="3">
        <v>95.722222222222229</v>
      </c>
      <c r="F110" s="4">
        <v>0</v>
      </c>
      <c r="G110" s="4"/>
      <c r="H110" s="4">
        <v>32</v>
      </c>
      <c r="I110" s="4"/>
      <c r="J110" s="4"/>
    </row>
    <row r="111" spans="1:10" x14ac:dyDescent="0.25">
      <c r="A111" s="5" t="s">
        <v>1240</v>
      </c>
      <c r="B111" s="34" t="s">
        <v>50</v>
      </c>
      <c r="C111" s="4">
        <v>3</v>
      </c>
      <c r="D111" s="4">
        <v>8</v>
      </c>
      <c r="E111" s="3">
        <v>0.44444444444444442</v>
      </c>
      <c r="F111" s="4">
        <v>0</v>
      </c>
      <c r="G111" s="4">
        <v>0</v>
      </c>
      <c r="H111" s="4">
        <v>8</v>
      </c>
      <c r="I111" s="4"/>
      <c r="J111" s="4"/>
    </row>
    <row r="112" spans="1:10" x14ac:dyDescent="0.25">
      <c r="A112" s="5" t="s">
        <v>1241</v>
      </c>
      <c r="B112" s="34" t="s">
        <v>50</v>
      </c>
      <c r="C112" s="4">
        <v>1</v>
      </c>
      <c r="D112" s="4">
        <v>21</v>
      </c>
      <c r="E112" s="3">
        <v>1.1666666666666667</v>
      </c>
      <c r="F112" s="4">
        <v>0</v>
      </c>
      <c r="G112" s="4">
        <v>0</v>
      </c>
      <c r="H112" s="4">
        <v>8</v>
      </c>
      <c r="I112" s="4"/>
      <c r="J112" s="4"/>
    </row>
    <row r="113" spans="1:10" x14ac:dyDescent="0.25">
      <c r="A113" s="5" t="s">
        <v>1242</v>
      </c>
      <c r="B113" s="34" t="s">
        <v>50</v>
      </c>
      <c r="C113" s="4">
        <v>4</v>
      </c>
      <c r="D113" s="4">
        <v>1723</v>
      </c>
      <c r="E113" s="3">
        <v>95.722222222222229</v>
      </c>
      <c r="F113" s="4">
        <v>0</v>
      </c>
      <c r="G113" s="4">
        <v>0</v>
      </c>
      <c r="H113" s="4">
        <v>16</v>
      </c>
      <c r="I113" s="4"/>
      <c r="J113" s="4"/>
    </row>
    <row r="114" spans="1:10" x14ac:dyDescent="0.25">
      <c r="A114" s="2" t="s">
        <v>537</v>
      </c>
      <c r="B114" s="34" t="s">
        <v>50</v>
      </c>
      <c r="C114" s="4">
        <v>38688</v>
      </c>
      <c r="D114" s="4">
        <v>130052</v>
      </c>
      <c r="E114" s="3">
        <v>3.6354843534011035E-2</v>
      </c>
      <c r="F114" s="4">
        <v>2</v>
      </c>
      <c r="G114" s="4"/>
      <c r="H114" s="4">
        <v>104456</v>
      </c>
      <c r="I114" s="4"/>
      <c r="J114" s="4"/>
    </row>
    <row r="115" spans="1:10" x14ac:dyDescent="0.25">
      <c r="A115" s="5" t="s">
        <v>1243</v>
      </c>
      <c r="B115" s="34" t="s">
        <v>50</v>
      </c>
      <c r="C115" s="4">
        <v>38688</v>
      </c>
      <c r="D115" s="4">
        <v>130052</v>
      </c>
      <c r="E115" s="3">
        <v>3.6354843534011035E-2</v>
      </c>
      <c r="F115" s="4">
        <v>1</v>
      </c>
      <c r="G115" s="4">
        <v>49116</v>
      </c>
      <c r="H115" s="4">
        <v>103176</v>
      </c>
      <c r="I115" s="4"/>
      <c r="J115" s="4"/>
    </row>
    <row r="116" spans="1:10" x14ac:dyDescent="0.25">
      <c r="A116" s="5" t="s">
        <v>1244</v>
      </c>
      <c r="B116" s="34" t="s">
        <v>50</v>
      </c>
      <c r="C116" s="4">
        <v>784</v>
      </c>
      <c r="D116" s="4">
        <v>2922</v>
      </c>
      <c r="E116" s="3">
        <v>8.1681829426983232E-4</v>
      </c>
      <c r="F116" s="4">
        <v>0</v>
      </c>
      <c r="G116" s="4">
        <v>0</v>
      </c>
      <c r="H116" s="4">
        <v>1264</v>
      </c>
      <c r="I116" s="4"/>
      <c r="J116" s="4"/>
    </row>
    <row r="117" spans="1:10" x14ac:dyDescent="0.25">
      <c r="A117" s="5" t="s">
        <v>1245</v>
      </c>
      <c r="B117" s="34" t="s">
        <v>50</v>
      </c>
      <c r="C117" s="4">
        <v>17</v>
      </c>
      <c r="D117" s="4">
        <v>21</v>
      </c>
      <c r="E117" s="3">
        <v>5.8703573510152226E-6</v>
      </c>
      <c r="F117" s="4">
        <v>1</v>
      </c>
      <c r="G117" s="4">
        <v>49509</v>
      </c>
      <c r="H117" s="4">
        <v>16</v>
      </c>
      <c r="I117" s="4"/>
      <c r="J117" s="4"/>
    </row>
    <row r="118" spans="1:10" x14ac:dyDescent="0.25">
      <c r="A118" s="2" t="s">
        <v>40</v>
      </c>
      <c r="B118" s="34"/>
      <c r="C118" s="4">
        <v>72803</v>
      </c>
      <c r="D118" s="4">
        <v>177181</v>
      </c>
      <c r="E118" s="3">
        <v>2.3283518737719239E-3</v>
      </c>
      <c r="F118" s="4">
        <v>123</v>
      </c>
      <c r="G118" s="4"/>
      <c r="H118" s="4">
        <v>415000</v>
      </c>
      <c r="I118" s="4">
        <v>1</v>
      </c>
      <c r="J118" s="4"/>
    </row>
    <row r="119" spans="1:10" x14ac:dyDescent="0.25">
      <c r="A119" s="5" t="s">
        <v>1246</v>
      </c>
      <c r="B119" s="34" t="s">
        <v>50</v>
      </c>
      <c r="C119" s="4">
        <v>72803</v>
      </c>
      <c r="D119" s="4">
        <v>177181</v>
      </c>
      <c r="E119" s="3">
        <v>2.3283518737719239E-3</v>
      </c>
      <c r="F119" s="4">
        <v>1</v>
      </c>
      <c r="G119" s="4">
        <v>994</v>
      </c>
      <c r="H119" s="4">
        <v>194192</v>
      </c>
      <c r="I119" s="4"/>
      <c r="J119" s="4"/>
    </row>
    <row r="120" spans="1:10" x14ac:dyDescent="0.25">
      <c r="A120" s="5" t="s">
        <v>1247</v>
      </c>
      <c r="B120" s="34" t="s">
        <v>50</v>
      </c>
      <c r="C120" s="4">
        <v>266</v>
      </c>
      <c r="D120" s="4">
        <v>460</v>
      </c>
      <c r="E120" s="3">
        <v>6.0449024553145368E-6</v>
      </c>
      <c r="F120" s="4">
        <v>1</v>
      </c>
      <c r="G120" s="4">
        <v>656</v>
      </c>
      <c r="H120" s="4">
        <v>312</v>
      </c>
      <c r="I120" s="4"/>
      <c r="J120" s="4"/>
    </row>
    <row r="121" spans="1:10" x14ac:dyDescent="0.25">
      <c r="A121" s="5" t="s">
        <v>1248</v>
      </c>
      <c r="B121" s="34" t="s">
        <v>50</v>
      </c>
      <c r="C121" s="4">
        <v>50165</v>
      </c>
      <c r="D121" s="4">
        <v>130052</v>
      </c>
      <c r="E121" s="3">
        <v>1.7090253350403612E-3</v>
      </c>
      <c r="F121" s="4">
        <v>0</v>
      </c>
      <c r="G121" s="4">
        <v>0</v>
      </c>
      <c r="H121" s="4">
        <v>133816</v>
      </c>
      <c r="I121" s="4"/>
      <c r="J121" s="4"/>
    </row>
    <row r="122" spans="1:10" x14ac:dyDescent="0.25">
      <c r="A122" s="5" t="s">
        <v>1249</v>
      </c>
      <c r="B122" s="34" t="s">
        <v>50</v>
      </c>
      <c r="C122" s="4">
        <v>1994</v>
      </c>
      <c r="D122" s="4">
        <v>3475</v>
      </c>
      <c r="E122" s="3">
        <v>4.5665295722213079E-5</v>
      </c>
      <c r="F122" s="4">
        <v>14</v>
      </c>
      <c r="G122" s="4">
        <v>6018</v>
      </c>
      <c r="H122" s="4">
        <v>3200</v>
      </c>
      <c r="I122" s="4"/>
      <c r="J122" s="4"/>
    </row>
    <row r="123" spans="1:10" x14ac:dyDescent="0.25">
      <c r="A123" s="5" t="s">
        <v>1250</v>
      </c>
      <c r="B123" s="34" t="s">
        <v>50</v>
      </c>
      <c r="C123" s="4">
        <v>2091</v>
      </c>
      <c r="D123" s="4">
        <v>2922</v>
      </c>
      <c r="E123" s="3">
        <v>3.8398271683541469E-5</v>
      </c>
      <c r="F123" s="4">
        <v>0</v>
      </c>
      <c r="G123" s="4">
        <v>0</v>
      </c>
      <c r="H123" s="4">
        <v>3352</v>
      </c>
      <c r="I123" s="4"/>
      <c r="J123" s="4"/>
    </row>
    <row r="124" spans="1:10" x14ac:dyDescent="0.25">
      <c r="A124" s="5" t="s">
        <v>1251</v>
      </c>
      <c r="B124" s="34" t="s">
        <v>50</v>
      </c>
      <c r="C124" s="4">
        <v>8</v>
      </c>
      <c r="D124" s="4">
        <v>8</v>
      </c>
      <c r="E124" s="3">
        <v>1.0512873835329629E-7</v>
      </c>
      <c r="F124" s="4">
        <v>0</v>
      </c>
      <c r="G124" s="4">
        <v>0</v>
      </c>
      <c r="H124" s="4">
        <v>8</v>
      </c>
      <c r="I124" s="4"/>
      <c r="J124" s="4"/>
    </row>
    <row r="125" spans="1:10" x14ac:dyDescent="0.25">
      <c r="A125" s="5" t="s">
        <v>1252</v>
      </c>
      <c r="B125" s="34" t="s">
        <v>50</v>
      </c>
      <c r="C125" s="4">
        <v>2</v>
      </c>
      <c r="D125" s="4">
        <v>2</v>
      </c>
      <c r="E125" s="3">
        <v>2.6282184588324074E-8</v>
      </c>
      <c r="F125" s="4">
        <v>0</v>
      </c>
      <c r="G125" s="4">
        <v>0</v>
      </c>
      <c r="H125" s="4">
        <v>8</v>
      </c>
      <c r="I125" s="4"/>
      <c r="J125" s="4"/>
    </row>
    <row r="126" spans="1:10" x14ac:dyDescent="0.25">
      <c r="A126" s="5" t="s">
        <v>1253</v>
      </c>
      <c r="B126" s="34" t="s">
        <v>50</v>
      </c>
      <c r="C126" s="4">
        <v>18229</v>
      </c>
      <c r="D126" s="4">
        <v>60897</v>
      </c>
      <c r="E126" s="3">
        <v>8.0025309743758557E-4</v>
      </c>
      <c r="F126" s="4">
        <v>2</v>
      </c>
      <c r="G126" s="4">
        <v>3</v>
      </c>
      <c r="H126" s="4">
        <v>36472</v>
      </c>
      <c r="I126" s="4"/>
      <c r="J126" s="4"/>
    </row>
    <row r="127" spans="1:10" x14ac:dyDescent="0.25">
      <c r="A127" s="5" t="s">
        <v>1254</v>
      </c>
      <c r="B127" s="34" t="s">
        <v>50</v>
      </c>
      <c r="C127" s="4">
        <v>18229</v>
      </c>
      <c r="D127" s="4">
        <v>32356</v>
      </c>
      <c r="E127" s="3">
        <v>4.2519318226990688E-4</v>
      </c>
      <c r="F127" s="4">
        <v>89</v>
      </c>
      <c r="G127" s="4">
        <v>14680</v>
      </c>
      <c r="H127" s="4">
        <v>36472</v>
      </c>
      <c r="I127" s="4"/>
      <c r="J127" s="4"/>
    </row>
    <row r="128" spans="1:10" x14ac:dyDescent="0.25">
      <c r="A128" s="5" t="s">
        <v>1255</v>
      </c>
      <c r="B128" s="34" t="s">
        <v>50</v>
      </c>
      <c r="C128" s="4">
        <v>1994</v>
      </c>
      <c r="D128" s="4">
        <v>3379</v>
      </c>
      <c r="E128" s="3">
        <v>4.4403750861973517E-5</v>
      </c>
      <c r="F128" s="4">
        <v>1</v>
      </c>
      <c r="G128" s="4">
        <v>994</v>
      </c>
      <c r="H128" s="4">
        <v>3200</v>
      </c>
      <c r="I128" s="4"/>
      <c r="J128" s="4"/>
    </row>
    <row r="129" spans="1:10" x14ac:dyDescent="0.25">
      <c r="A129" s="5" t="s">
        <v>1256</v>
      </c>
      <c r="B129" s="34" t="s">
        <v>50</v>
      </c>
      <c r="C129" s="4">
        <v>1994</v>
      </c>
      <c r="D129" s="4">
        <v>3475</v>
      </c>
      <c r="E129" s="3">
        <v>4.5665295722213079E-5</v>
      </c>
      <c r="F129" s="4">
        <v>14</v>
      </c>
      <c r="G129" s="4">
        <v>6018</v>
      </c>
      <c r="H129" s="4">
        <v>3200</v>
      </c>
      <c r="I129" s="4"/>
      <c r="J129" s="4"/>
    </row>
    <row r="130" spans="1:10" x14ac:dyDescent="0.25">
      <c r="A130" s="5" t="s">
        <v>1257</v>
      </c>
      <c r="B130" s="34" t="s">
        <v>50</v>
      </c>
      <c r="C130" s="4">
        <v>18</v>
      </c>
      <c r="D130" s="4">
        <v>21</v>
      </c>
      <c r="E130" s="3">
        <v>2.759629381774028E-7</v>
      </c>
      <c r="F130" s="4">
        <v>0</v>
      </c>
      <c r="G130" s="4">
        <v>0</v>
      </c>
      <c r="H130" s="4">
        <v>16</v>
      </c>
      <c r="I130" s="4"/>
      <c r="J130" s="4"/>
    </row>
    <row r="131" spans="1:10" x14ac:dyDescent="0.25">
      <c r="A131" s="5" t="s">
        <v>1258</v>
      </c>
      <c r="B131" s="34" t="s">
        <v>1158</v>
      </c>
      <c r="C131" s="4">
        <v>463</v>
      </c>
      <c r="D131" s="4">
        <v>1723</v>
      </c>
      <c r="E131" s="3">
        <v>2.2642102022841189E-5</v>
      </c>
      <c r="F131" s="4">
        <v>1</v>
      </c>
      <c r="G131" s="4">
        <v>15</v>
      </c>
      <c r="H131" s="4">
        <v>752</v>
      </c>
      <c r="I131" s="4">
        <v>1</v>
      </c>
      <c r="J131" s="4"/>
    </row>
    <row r="132" spans="1:10" x14ac:dyDescent="0.25">
      <c r="A132" s="2" t="s">
        <v>892</v>
      </c>
      <c r="B132" s="34" t="s">
        <v>50</v>
      </c>
      <c r="C132" s="4">
        <v>24</v>
      </c>
      <c r="D132" s="4">
        <v>31</v>
      </c>
      <c r="E132" s="3">
        <v>8.9208633093525187E-3</v>
      </c>
      <c r="F132" s="4">
        <v>24</v>
      </c>
      <c r="G132" s="4"/>
      <c r="H132" s="4">
        <v>24</v>
      </c>
      <c r="I132" s="4"/>
      <c r="J132" s="4"/>
    </row>
    <row r="133" spans="1:10" x14ac:dyDescent="0.25">
      <c r="A133" s="5" t="s">
        <v>1259</v>
      </c>
      <c r="B133" s="34" t="s">
        <v>50</v>
      </c>
      <c r="C133" s="4">
        <v>24</v>
      </c>
      <c r="D133" s="4">
        <v>31</v>
      </c>
      <c r="E133" s="3">
        <v>8.9208633093525187E-3</v>
      </c>
      <c r="F133" s="4">
        <v>24</v>
      </c>
      <c r="G133" s="4">
        <v>3475</v>
      </c>
      <c r="H133" s="4">
        <v>24</v>
      </c>
      <c r="I133" s="4"/>
      <c r="J133" s="4"/>
    </row>
    <row r="134" spans="1:10" x14ac:dyDescent="0.25">
      <c r="A134" s="2" t="s">
        <v>1260</v>
      </c>
      <c r="B134" s="34" t="s">
        <v>50</v>
      </c>
      <c r="C134" s="4">
        <v>97</v>
      </c>
      <c r="D134" s="4">
        <v>460</v>
      </c>
      <c r="E134" s="3">
        <v>2.3416819385053959E-2</v>
      </c>
      <c r="F134" s="4">
        <v>0</v>
      </c>
      <c r="G134" s="4"/>
      <c r="H134" s="4">
        <v>144</v>
      </c>
      <c r="I134" s="4"/>
      <c r="J134" s="4"/>
    </row>
    <row r="135" spans="1:10" x14ac:dyDescent="0.25">
      <c r="A135" s="5" t="s">
        <v>1261</v>
      </c>
      <c r="B135" s="34" t="s">
        <v>50</v>
      </c>
      <c r="C135" s="4">
        <v>97</v>
      </c>
      <c r="D135" s="4">
        <v>460</v>
      </c>
      <c r="E135" s="3">
        <v>2.3416819385053959E-2</v>
      </c>
      <c r="F135" s="4">
        <v>0</v>
      </c>
      <c r="G135" s="4">
        <v>0</v>
      </c>
      <c r="H135" s="4">
        <v>120</v>
      </c>
      <c r="I135" s="4"/>
      <c r="J135" s="4"/>
    </row>
    <row r="136" spans="1:10" x14ac:dyDescent="0.25">
      <c r="A136" s="5" t="s">
        <v>1262</v>
      </c>
      <c r="B136" s="34" t="s">
        <v>50</v>
      </c>
      <c r="C136" s="4">
        <v>5</v>
      </c>
      <c r="D136" s="4">
        <v>8</v>
      </c>
      <c r="E136" s="3">
        <v>4.0724903278354713E-4</v>
      </c>
      <c r="F136" s="4">
        <v>0</v>
      </c>
      <c r="G136" s="4">
        <v>0</v>
      </c>
      <c r="H136" s="4">
        <v>8</v>
      </c>
      <c r="I136" s="4"/>
      <c r="J136" s="4"/>
    </row>
    <row r="137" spans="1:10" x14ac:dyDescent="0.25">
      <c r="A137" s="5" t="s">
        <v>1263</v>
      </c>
      <c r="B137" s="34" t="s">
        <v>50</v>
      </c>
      <c r="C137" s="4">
        <v>11</v>
      </c>
      <c r="D137" s="4">
        <v>21</v>
      </c>
      <c r="E137" s="3">
        <v>1.0690287110568112E-3</v>
      </c>
      <c r="F137" s="4">
        <v>0</v>
      </c>
      <c r="G137" s="4">
        <v>0</v>
      </c>
      <c r="H137" s="4">
        <v>16</v>
      </c>
      <c r="I137" s="4"/>
      <c r="J137" s="4"/>
    </row>
    <row r="138" spans="1:10" x14ac:dyDescent="0.25">
      <c r="A138" s="2" t="s">
        <v>1264</v>
      </c>
      <c r="B138" s="34" t="s">
        <v>1158</v>
      </c>
      <c r="C138" s="4">
        <v>151</v>
      </c>
      <c r="D138" s="4">
        <v>460</v>
      </c>
      <c r="E138" s="3">
        <v>3.0463576158940397</v>
      </c>
      <c r="F138" s="4">
        <v>0</v>
      </c>
      <c r="G138" s="4"/>
      <c r="H138" s="4">
        <v>184</v>
      </c>
      <c r="I138" s="4">
        <v>1</v>
      </c>
      <c r="J138" s="4"/>
    </row>
    <row r="139" spans="1:10" x14ac:dyDescent="0.25">
      <c r="A139" s="5" t="s">
        <v>1265</v>
      </c>
      <c r="B139" s="34" t="s">
        <v>1158</v>
      </c>
      <c r="C139" s="4">
        <v>151</v>
      </c>
      <c r="D139" s="4">
        <v>460</v>
      </c>
      <c r="E139" s="3">
        <v>3.0463576158940397</v>
      </c>
      <c r="F139" s="4">
        <v>0</v>
      </c>
      <c r="G139" s="4">
        <v>0</v>
      </c>
      <c r="H139" s="4">
        <v>184</v>
      </c>
      <c r="I139" s="4">
        <v>1</v>
      </c>
      <c r="J139" s="4"/>
    </row>
    <row r="140" spans="1:10" x14ac:dyDescent="0.25">
      <c r="A140" s="2" t="s">
        <v>912</v>
      </c>
      <c r="B140" s="34" t="s">
        <v>50</v>
      </c>
      <c r="C140" s="4">
        <v>39257</v>
      </c>
      <c r="D140" s="4">
        <v>60897</v>
      </c>
      <c r="E140" s="3">
        <v>1.0083054686228687E-3</v>
      </c>
      <c r="F140" s="4">
        <v>20102</v>
      </c>
      <c r="G140" s="4"/>
      <c r="H140" s="4">
        <v>162848</v>
      </c>
      <c r="I140" s="4"/>
      <c r="J140" s="4"/>
    </row>
    <row r="141" spans="1:10" x14ac:dyDescent="0.25">
      <c r="A141" s="5" t="s">
        <v>1266</v>
      </c>
      <c r="B141" s="34" t="s">
        <v>50</v>
      </c>
      <c r="C141" s="4">
        <v>2335</v>
      </c>
      <c r="D141" s="4">
        <v>2922</v>
      </c>
      <c r="E141" s="3">
        <v>4.8381177715093079E-5</v>
      </c>
      <c r="F141" s="4">
        <v>0</v>
      </c>
      <c r="G141" s="4">
        <v>0</v>
      </c>
      <c r="H141" s="4">
        <v>3744</v>
      </c>
      <c r="I141" s="4"/>
      <c r="J141" s="4"/>
    </row>
    <row r="142" spans="1:10" x14ac:dyDescent="0.25">
      <c r="A142" s="5" t="s">
        <v>1267</v>
      </c>
      <c r="B142" s="34" t="s">
        <v>50</v>
      </c>
      <c r="C142" s="4">
        <v>8</v>
      </c>
      <c r="D142" s="4">
        <v>8</v>
      </c>
      <c r="E142" s="3">
        <v>1.3246044548964569E-7</v>
      </c>
      <c r="F142" s="4">
        <v>0</v>
      </c>
      <c r="G142" s="4">
        <v>0</v>
      </c>
      <c r="H142" s="4">
        <v>8</v>
      </c>
      <c r="I142" s="4"/>
      <c r="J142" s="4"/>
    </row>
    <row r="143" spans="1:10" x14ac:dyDescent="0.25">
      <c r="A143" s="5" t="s">
        <v>1268</v>
      </c>
      <c r="B143" s="34" t="s">
        <v>50</v>
      </c>
      <c r="C143" s="4">
        <v>39257</v>
      </c>
      <c r="D143" s="4">
        <v>60897</v>
      </c>
      <c r="E143" s="3">
        <v>1.0083054686228687E-3</v>
      </c>
      <c r="F143" s="4">
        <v>0</v>
      </c>
      <c r="G143" s="4">
        <v>0</v>
      </c>
      <c r="H143" s="4">
        <v>78528</v>
      </c>
      <c r="I143" s="4"/>
      <c r="J143" s="4"/>
    </row>
    <row r="144" spans="1:10" x14ac:dyDescent="0.25">
      <c r="A144" s="5" t="s">
        <v>1269</v>
      </c>
      <c r="B144" s="34" t="s">
        <v>50</v>
      </c>
      <c r="C144" s="4">
        <v>39257</v>
      </c>
      <c r="D144" s="4">
        <v>32356</v>
      </c>
      <c r="E144" s="3">
        <v>5.3573627178287191E-4</v>
      </c>
      <c r="F144" s="4">
        <v>20102</v>
      </c>
      <c r="G144" s="4">
        <v>17617048</v>
      </c>
      <c r="H144" s="4">
        <v>78528</v>
      </c>
      <c r="I144" s="4"/>
      <c r="J144" s="4"/>
    </row>
    <row r="145" spans="1:10" x14ac:dyDescent="0.25">
      <c r="A145" s="5" t="s">
        <v>1270</v>
      </c>
      <c r="B145" s="34" t="s">
        <v>50</v>
      </c>
      <c r="C145" s="4">
        <v>20</v>
      </c>
      <c r="D145" s="4">
        <v>21</v>
      </c>
      <c r="E145" s="3">
        <v>3.4770866941031988E-7</v>
      </c>
      <c r="F145" s="4">
        <v>0</v>
      </c>
      <c r="G145" s="4">
        <v>0</v>
      </c>
      <c r="H145" s="4">
        <v>16</v>
      </c>
      <c r="I145" s="4"/>
      <c r="J145" s="4"/>
    </row>
    <row r="146" spans="1:10" x14ac:dyDescent="0.25">
      <c r="A146" s="5" t="s">
        <v>1271</v>
      </c>
      <c r="B146" s="34" t="s">
        <v>50</v>
      </c>
      <c r="C146" s="4">
        <v>1259</v>
      </c>
      <c r="D146" s="4">
        <v>1723</v>
      </c>
      <c r="E146" s="3">
        <v>2.852866844733243E-5</v>
      </c>
      <c r="F146" s="4">
        <v>0</v>
      </c>
      <c r="G146" s="4">
        <v>0</v>
      </c>
      <c r="H146" s="4">
        <v>2024</v>
      </c>
      <c r="I146" s="4"/>
      <c r="J146" s="4"/>
    </row>
    <row r="147" spans="1:10" x14ac:dyDescent="0.25">
      <c r="A147" s="2" t="s">
        <v>25</v>
      </c>
      <c r="B147" s="34" t="s">
        <v>50</v>
      </c>
      <c r="C147" s="4">
        <v>266</v>
      </c>
      <c r="D147" s="4">
        <v>2922</v>
      </c>
      <c r="E147" s="3">
        <v>1.4105175759565164E-2</v>
      </c>
      <c r="F147" s="4">
        <v>1</v>
      </c>
      <c r="G147" s="4"/>
      <c r="H147" s="4">
        <v>432</v>
      </c>
      <c r="I147" s="4"/>
      <c r="J147" s="4"/>
    </row>
    <row r="148" spans="1:10" x14ac:dyDescent="0.25">
      <c r="A148" s="5" t="s">
        <v>1272</v>
      </c>
      <c r="B148" s="34" t="s">
        <v>50</v>
      </c>
      <c r="C148" s="4">
        <v>266</v>
      </c>
      <c r="D148" s="4">
        <v>2922</v>
      </c>
      <c r="E148" s="3">
        <v>1.4105175759565164E-2</v>
      </c>
      <c r="F148" s="4">
        <v>1</v>
      </c>
      <c r="G148" s="4">
        <v>1</v>
      </c>
      <c r="H148" s="4">
        <v>432</v>
      </c>
      <c r="I148" s="4"/>
      <c r="J148" s="4"/>
    </row>
    <row r="149" spans="1:10" x14ac:dyDescent="0.25">
      <c r="A149" s="2" t="s">
        <v>965</v>
      </c>
      <c r="B149" s="34" t="s">
        <v>50</v>
      </c>
      <c r="C149" s="4">
        <v>259024</v>
      </c>
      <c r="D149" s="4">
        <v>259928</v>
      </c>
      <c r="E149" s="3">
        <v>0.14486083655784418</v>
      </c>
      <c r="F149" s="4">
        <v>1841</v>
      </c>
      <c r="G149" s="4"/>
      <c r="H149" s="4">
        <v>747400</v>
      </c>
      <c r="I149" s="4"/>
      <c r="J149" s="4"/>
    </row>
    <row r="150" spans="1:10" x14ac:dyDescent="0.25">
      <c r="A150" s="5" t="s">
        <v>1273</v>
      </c>
      <c r="B150" s="34" t="s">
        <v>50</v>
      </c>
      <c r="C150" s="4">
        <v>4116</v>
      </c>
      <c r="D150" s="4">
        <v>2922</v>
      </c>
      <c r="E150" s="3">
        <v>1.6284638993183523E-3</v>
      </c>
      <c r="F150" s="4">
        <v>1831</v>
      </c>
      <c r="G150" s="4">
        <v>622635</v>
      </c>
      <c r="H150" s="4">
        <v>6592</v>
      </c>
      <c r="I150" s="4"/>
      <c r="J150" s="4"/>
    </row>
    <row r="151" spans="1:10" x14ac:dyDescent="0.25">
      <c r="A151" s="5" t="s">
        <v>1274</v>
      </c>
      <c r="B151" s="34" t="s">
        <v>50</v>
      </c>
      <c r="C151" s="4">
        <v>259024</v>
      </c>
      <c r="D151" s="4">
        <v>259928</v>
      </c>
      <c r="E151" s="3">
        <v>0.14486083655784418</v>
      </c>
      <c r="F151" s="4">
        <v>0</v>
      </c>
      <c r="G151" s="4">
        <v>0</v>
      </c>
      <c r="H151" s="4">
        <v>690744</v>
      </c>
      <c r="I151" s="4"/>
      <c r="J151" s="4"/>
    </row>
    <row r="152" spans="1:10" x14ac:dyDescent="0.25">
      <c r="A152" s="5" t="s">
        <v>1275</v>
      </c>
      <c r="B152" s="34" t="s">
        <v>50</v>
      </c>
      <c r="C152" s="4">
        <v>25023</v>
      </c>
      <c r="D152" s="4">
        <v>32120</v>
      </c>
      <c r="E152" s="3">
        <v>1.7900842041788323E-2</v>
      </c>
      <c r="F152" s="4">
        <v>9</v>
      </c>
      <c r="G152" s="4">
        <v>1044758</v>
      </c>
      <c r="H152" s="4">
        <v>50056</v>
      </c>
      <c r="I152" s="4"/>
      <c r="J152" s="4"/>
    </row>
    <row r="153" spans="1:10" x14ac:dyDescent="0.25">
      <c r="A153" s="5" t="s">
        <v>1276</v>
      </c>
      <c r="B153" s="34" t="s">
        <v>50</v>
      </c>
      <c r="C153" s="4">
        <v>7</v>
      </c>
      <c r="D153" s="4">
        <v>7</v>
      </c>
      <c r="E153" s="3">
        <v>3.9011797724943419E-6</v>
      </c>
      <c r="F153" s="4">
        <v>1</v>
      </c>
      <c r="G153" s="4">
        <v>793628</v>
      </c>
      <c r="H153" s="4">
        <v>8</v>
      </c>
      <c r="I153" s="4"/>
      <c r="J153" s="4"/>
    </row>
    <row r="154" spans="1:10" x14ac:dyDescent="0.25">
      <c r="A154" s="2" t="s">
        <v>1277</v>
      </c>
      <c r="B154" s="34" t="s">
        <v>50</v>
      </c>
      <c r="C154" s="4">
        <v>3059</v>
      </c>
      <c r="D154" s="4">
        <v>23393</v>
      </c>
      <c r="E154" s="3">
        <v>8.9997999446000426E-2</v>
      </c>
      <c r="F154" s="4">
        <v>0</v>
      </c>
      <c r="G154" s="4"/>
      <c r="H154" s="4">
        <v>6128</v>
      </c>
      <c r="I154" s="4"/>
      <c r="J154" s="4"/>
    </row>
    <row r="155" spans="1:10" x14ac:dyDescent="0.25">
      <c r="A155" s="5" t="s">
        <v>1278</v>
      </c>
      <c r="B155" s="34" t="s">
        <v>50</v>
      </c>
      <c r="C155" s="4">
        <v>3059</v>
      </c>
      <c r="D155" s="4">
        <v>23393</v>
      </c>
      <c r="E155" s="3">
        <v>8.9997999446000426E-2</v>
      </c>
      <c r="F155" s="4">
        <v>0</v>
      </c>
      <c r="G155" s="4">
        <v>0</v>
      </c>
      <c r="H155" s="4">
        <v>6128</v>
      </c>
      <c r="I155" s="4"/>
      <c r="J155" s="4"/>
    </row>
    <row r="156" spans="1:10" x14ac:dyDescent="0.25">
      <c r="A156" s="2" t="s">
        <v>972</v>
      </c>
      <c r="B156" s="34" t="s">
        <v>50</v>
      </c>
      <c r="C156" s="4">
        <v>2962</v>
      </c>
      <c r="D156" s="4">
        <v>23393</v>
      </c>
      <c r="E156" s="3">
        <v>0.39718491603986622</v>
      </c>
      <c r="F156" s="4">
        <v>52</v>
      </c>
      <c r="G156" s="4"/>
      <c r="H156" s="4">
        <v>6152</v>
      </c>
      <c r="I156" s="4"/>
      <c r="J156" s="4"/>
    </row>
    <row r="157" spans="1:10" x14ac:dyDescent="0.25">
      <c r="A157" s="5" t="s">
        <v>1279</v>
      </c>
      <c r="B157" s="34" t="s">
        <v>50</v>
      </c>
      <c r="C157" s="4">
        <v>126</v>
      </c>
      <c r="D157" s="4">
        <v>2922</v>
      </c>
      <c r="E157" s="3">
        <v>4.9612034568823536E-2</v>
      </c>
      <c r="F157" s="4">
        <v>52</v>
      </c>
      <c r="G157" s="4">
        <v>19990</v>
      </c>
      <c r="H157" s="4">
        <v>208</v>
      </c>
      <c r="I157" s="4"/>
      <c r="J157" s="4"/>
    </row>
    <row r="158" spans="1:10" x14ac:dyDescent="0.25">
      <c r="A158" s="5" t="s">
        <v>1280</v>
      </c>
      <c r="B158" s="34" t="s">
        <v>50</v>
      </c>
      <c r="C158" s="4">
        <v>2962</v>
      </c>
      <c r="D158" s="4">
        <v>23393</v>
      </c>
      <c r="E158" s="3">
        <v>0.39718491603986622</v>
      </c>
      <c r="F158" s="4">
        <v>0</v>
      </c>
      <c r="G158" s="4">
        <v>0</v>
      </c>
      <c r="H158" s="4">
        <v>5936</v>
      </c>
      <c r="I158" s="4"/>
      <c r="J158" s="4"/>
    </row>
    <row r="159" spans="1:10" x14ac:dyDescent="0.25">
      <c r="A159" s="5" t="s">
        <v>1281</v>
      </c>
      <c r="B159" s="34" t="s">
        <v>50</v>
      </c>
      <c r="C159" s="4">
        <v>4</v>
      </c>
      <c r="D159" s="4">
        <v>4</v>
      </c>
      <c r="E159" s="3">
        <v>6.7915173947739272E-5</v>
      </c>
      <c r="F159" s="4">
        <v>0</v>
      </c>
      <c r="G159" s="4">
        <v>0</v>
      </c>
      <c r="H159" s="4">
        <v>8</v>
      </c>
      <c r="I159" s="4"/>
      <c r="J159" s="4"/>
    </row>
    <row r="160" spans="1:10" x14ac:dyDescent="0.25">
      <c r="A160" s="2" t="s">
        <v>1144</v>
      </c>
      <c r="B160" s="34" t="s">
        <v>50</v>
      </c>
      <c r="C160" s="4">
        <v>400</v>
      </c>
      <c r="D160" s="4">
        <v>400</v>
      </c>
      <c r="E160" s="3">
        <v>2.6038106769256807E-3</v>
      </c>
      <c r="F160" s="4">
        <v>0</v>
      </c>
      <c r="G160" s="4"/>
      <c r="H160" s="4">
        <v>472</v>
      </c>
      <c r="I160" s="4"/>
      <c r="J160" s="4"/>
    </row>
    <row r="161" spans="1:10" x14ac:dyDescent="0.25">
      <c r="A161" s="5" t="s">
        <v>1282</v>
      </c>
      <c r="B161" s="34" t="s">
        <v>50</v>
      </c>
      <c r="C161" s="4">
        <v>400</v>
      </c>
      <c r="D161" s="4">
        <v>400</v>
      </c>
      <c r="E161" s="3">
        <v>2.6038106769256807E-3</v>
      </c>
      <c r="F161" s="4">
        <v>0</v>
      </c>
      <c r="G161" s="4">
        <v>0</v>
      </c>
      <c r="H161" s="4">
        <v>464</v>
      </c>
      <c r="I161" s="4"/>
      <c r="J161" s="4"/>
    </row>
    <row r="162" spans="1:10" x14ac:dyDescent="0.25">
      <c r="A162" s="5" t="s">
        <v>1283</v>
      </c>
      <c r="B162" s="34" t="s">
        <v>50</v>
      </c>
      <c r="C162" s="4">
        <v>4</v>
      </c>
      <c r="D162" s="4">
        <v>4</v>
      </c>
      <c r="E162" s="3">
        <v>2.6038106769256807E-5</v>
      </c>
      <c r="F162" s="4">
        <v>0</v>
      </c>
      <c r="G162" s="4">
        <v>0</v>
      </c>
      <c r="H162" s="4">
        <v>8</v>
      </c>
      <c r="I162" s="4"/>
      <c r="J162" s="4"/>
    </row>
    <row r="163" spans="1:10" x14ac:dyDescent="0.25">
      <c r="A163" s="2" t="s">
        <v>1284</v>
      </c>
      <c r="B163" s="34" t="s">
        <v>50</v>
      </c>
      <c r="C163" s="4">
        <v>1169</v>
      </c>
      <c r="D163" s="4">
        <v>1169</v>
      </c>
      <c r="E163" s="3">
        <v>0.63984674329501912</v>
      </c>
      <c r="F163" s="4">
        <v>0</v>
      </c>
      <c r="G163" s="4"/>
      <c r="H163" s="4">
        <v>1880</v>
      </c>
      <c r="I163" s="4"/>
      <c r="J163" s="4"/>
    </row>
    <row r="164" spans="1:10" x14ac:dyDescent="0.25">
      <c r="A164" s="5" t="s">
        <v>1285</v>
      </c>
      <c r="B164" s="34" t="s">
        <v>50</v>
      </c>
      <c r="C164" s="4">
        <v>1169</v>
      </c>
      <c r="D164" s="4">
        <v>1169</v>
      </c>
      <c r="E164" s="3">
        <v>0.63984674329501912</v>
      </c>
      <c r="F164" s="4">
        <v>0</v>
      </c>
      <c r="G164" s="4">
        <v>0</v>
      </c>
      <c r="H164" s="4">
        <v>1880</v>
      </c>
      <c r="I164" s="4"/>
      <c r="J164" s="4"/>
    </row>
    <row r="165" spans="1:10" x14ac:dyDescent="0.25">
      <c r="A165" s="2" t="s">
        <v>1286</v>
      </c>
      <c r="B165" s="34" t="s">
        <v>50</v>
      </c>
      <c r="C165" s="4">
        <v>59</v>
      </c>
      <c r="D165" s="4">
        <v>2922</v>
      </c>
      <c r="E165" s="3">
        <v>48.7</v>
      </c>
      <c r="F165" s="4">
        <v>0</v>
      </c>
      <c r="G165" s="4"/>
      <c r="H165" s="4">
        <v>104</v>
      </c>
      <c r="I165" s="4"/>
      <c r="J165" s="4"/>
    </row>
    <row r="166" spans="1:10" x14ac:dyDescent="0.25">
      <c r="A166" s="5" t="s">
        <v>1287</v>
      </c>
      <c r="B166" s="34" t="s">
        <v>50</v>
      </c>
      <c r="C166" s="4">
        <v>59</v>
      </c>
      <c r="D166" s="4">
        <v>2922</v>
      </c>
      <c r="E166" s="3">
        <v>48.7</v>
      </c>
      <c r="F166" s="4">
        <v>0</v>
      </c>
      <c r="G166" s="4">
        <v>0</v>
      </c>
      <c r="H166" s="4">
        <v>104</v>
      </c>
      <c r="I166" s="4"/>
      <c r="J166" s="4"/>
    </row>
    <row r="167" spans="1:10" x14ac:dyDescent="0.25">
      <c r="A167" s="2" t="s">
        <v>1288</v>
      </c>
      <c r="B167" s="34" t="s">
        <v>50</v>
      </c>
      <c r="C167" s="4">
        <v>605</v>
      </c>
      <c r="D167" s="4">
        <v>23393</v>
      </c>
      <c r="E167" s="3">
        <v>1.760725575794069</v>
      </c>
      <c r="F167" s="4">
        <v>1</v>
      </c>
      <c r="G167" s="4"/>
      <c r="H167" s="4">
        <v>1280</v>
      </c>
      <c r="I167" s="4"/>
      <c r="J167" s="4"/>
    </row>
    <row r="168" spans="1:10" x14ac:dyDescent="0.25">
      <c r="A168" s="5" t="s">
        <v>1289</v>
      </c>
      <c r="B168" s="34" t="s">
        <v>50</v>
      </c>
      <c r="C168" s="4">
        <v>60</v>
      </c>
      <c r="D168" s="4">
        <v>60</v>
      </c>
      <c r="E168" s="3">
        <v>4.5160319132921869E-3</v>
      </c>
      <c r="F168" s="4">
        <v>0</v>
      </c>
      <c r="G168" s="4">
        <v>0</v>
      </c>
      <c r="H168" s="4">
        <v>56</v>
      </c>
      <c r="I168" s="4"/>
      <c r="J168" s="4"/>
    </row>
    <row r="169" spans="1:10" x14ac:dyDescent="0.25">
      <c r="A169" s="5" t="s">
        <v>1290</v>
      </c>
      <c r="B169" s="34" t="s">
        <v>50</v>
      </c>
      <c r="C169" s="4">
        <v>605</v>
      </c>
      <c r="D169" s="4">
        <v>23393</v>
      </c>
      <c r="E169" s="3">
        <v>1.760725575794069</v>
      </c>
      <c r="F169" s="4">
        <v>1</v>
      </c>
      <c r="G169" s="4">
        <v>703</v>
      </c>
      <c r="H169" s="4">
        <v>1224</v>
      </c>
      <c r="I169" s="4"/>
      <c r="J169" s="4"/>
    </row>
    <row r="170" spans="1:10" x14ac:dyDescent="0.25">
      <c r="A170" s="2" t="s">
        <v>1291</v>
      </c>
      <c r="B170" s="34" t="s">
        <v>50</v>
      </c>
      <c r="C170" s="4">
        <v>60</v>
      </c>
      <c r="D170" s="4">
        <v>60</v>
      </c>
      <c r="E170" s="3">
        <v>0.25</v>
      </c>
      <c r="F170" s="4">
        <v>0</v>
      </c>
      <c r="G170" s="4"/>
      <c r="H170" s="4">
        <v>64</v>
      </c>
      <c r="I170" s="4"/>
      <c r="J170" s="4"/>
    </row>
    <row r="171" spans="1:10" x14ac:dyDescent="0.25">
      <c r="A171" s="5" t="s">
        <v>1292</v>
      </c>
      <c r="B171" s="34" t="s">
        <v>50</v>
      </c>
      <c r="C171" s="4">
        <v>60</v>
      </c>
      <c r="D171" s="4">
        <v>60</v>
      </c>
      <c r="E171" s="3">
        <v>0.25</v>
      </c>
      <c r="F171" s="4">
        <v>0</v>
      </c>
      <c r="G171" s="4">
        <v>0</v>
      </c>
      <c r="H171" s="4">
        <v>56</v>
      </c>
      <c r="I171" s="4"/>
      <c r="J171" s="4"/>
    </row>
    <row r="172" spans="1:10" x14ac:dyDescent="0.25">
      <c r="A172" s="5" t="s">
        <v>1293</v>
      </c>
      <c r="B172" s="34" t="s">
        <v>50</v>
      </c>
      <c r="C172" s="4">
        <v>4</v>
      </c>
      <c r="D172" s="4">
        <v>4</v>
      </c>
      <c r="E172" s="3">
        <v>1.6666666666666666E-2</v>
      </c>
      <c r="F172" s="4">
        <v>0</v>
      </c>
      <c r="G172" s="4">
        <v>0</v>
      </c>
      <c r="H172" s="4">
        <v>8</v>
      </c>
      <c r="I172" s="4"/>
      <c r="J172" s="4"/>
    </row>
    <row r="173" spans="1:10" x14ac:dyDescent="0.25">
      <c r="A173" s="2" t="s">
        <v>1294</v>
      </c>
      <c r="B173" s="34" t="s">
        <v>50</v>
      </c>
      <c r="C173" s="4">
        <v>811</v>
      </c>
      <c r="D173" s="4">
        <v>23393</v>
      </c>
      <c r="E173" s="3">
        <v>0.43108023440091398</v>
      </c>
      <c r="F173" s="4">
        <v>1</v>
      </c>
      <c r="G173" s="4"/>
      <c r="H173" s="4">
        <v>2552</v>
      </c>
      <c r="I173" s="4"/>
      <c r="J173" s="4"/>
    </row>
    <row r="174" spans="1:10" x14ac:dyDescent="0.25">
      <c r="A174" s="5" t="s">
        <v>1295</v>
      </c>
      <c r="B174" s="34" t="s">
        <v>50</v>
      </c>
      <c r="C174" s="4">
        <v>811</v>
      </c>
      <c r="D174" s="4">
        <v>2922</v>
      </c>
      <c r="E174" s="3">
        <v>5.3845870342387497E-2</v>
      </c>
      <c r="F174" s="4">
        <v>0</v>
      </c>
      <c r="G174" s="4">
        <v>0</v>
      </c>
      <c r="H174" s="4">
        <v>1304</v>
      </c>
      <c r="I174" s="4"/>
      <c r="J174" s="4"/>
    </row>
    <row r="175" spans="1:10" x14ac:dyDescent="0.25">
      <c r="A175" s="5" t="s">
        <v>1296</v>
      </c>
      <c r="B175" s="34" t="s">
        <v>50</v>
      </c>
      <c r="C175" s="4">
        <v>614</v>
      </c>
      <c r="D175" s="4">
        <v>23393</v>
      </c>
      <c r="E175" s="3">
        <v>0.43108023440091398</v>
      </c>
      <c r="F175" s="4">
        <v>1</v>
      </c>
      <c r="G175" s="4">
        <v>7</v>
      </c>
      <c r="H175" s="4">
        <v>1240</v>
      </c>
      <c r="I175" s="4"/>
      <c r="J175" s="4"/>
    </row>
    <row r="176" spans="1:10" x14ac:dyDescent="0.25">
      <c r="A176" s="5" t="s">
        <v>1297</v>
      </c>
      <c r="B176" s="34" t="s">
        <v>50</v>
      </c>
      <c r="C176" s="4">
        <v>4</v>
      </c>
      <c r="D176" s="4">
        <v>4</v>
      </c>
      <c r="E176" s="3">
        <v>7.3710979250359346E-5</v>
      </c>
      <c r="F176" s="4">
        <v>0</v>
      </c>
      <c r="G176" s="4">
        <v>0</v>
      </c>
      <c r="H176" s="4">
        <v>8</v>
      </c>
      <c r="I176" s="4"/>
      <c r="J176" s="4"/>
    </row>
    <row r="177" spans="1:10" x14ac:dyDescent="0.25">
      <c r="A177" s="2" t="s">
        <v>1298</v>
      </c>
      <c r="B177" s="34" t="s">
        <v>1158</v>
      </c>
      <c r="C177" s="4">
        <v>54133</v>
      </c>
      <c r="D177" s="4">
        <v>54266</v>
      </c>
      <c r="E177" s="3">
        <v>0.83754167181133476</v>
      </c>
      <c r="F177" s="4">
        <v>0</v>
      </c>
      <c r="G177" s="4"/>
      <c r="H177" s="4">
        <v>108280</v>
      </c>
      <c r="I177" s="4">
        <v>1</v>
      </c>
      <c r="J177" s="4"/>
    </row>
    <row r="178" spans="1:10" x14ac:dyDescent="0.25">
      <c r="A178" s="5" t="s">
        <v>1299</v>
      </c>
      <c r="B178" s="34" t="s">
        <v>1158</v>
      </c>
      <c r="C178" s="4">
        <v>54133</v>
      </c>
      <c r="D178" s="4">
        <v>54266</v>
      </c>
      <c r="E178" s="3">
        <v>0.83754167181133476</v>
      </c>
      <c r="F178" s="4">
        <v>0</v>
      </c>
      <c r="G178" s="4">
        <v>0</v>
      </c>
      <c r="H178" s="4">
        <v>108280</v>
      </c>
      <c r="I178" s="4">
        <v>1</v>
      </c>
      <c r="J178" s="4"/>
    </row>
    <row r="179" spans="1:10" x14ac:dyDescent="0.25">
      <c r="A179" s="2" t="s">
        <v>1300</v>
      </c>
      <c r="B179" s="34" t="s">
        <v>50</v>
      </c>
      <c r="C179" s="4">
        <v>1724</v>
      </c>
      <c r="D179" s="4">
        <v>1881</v>
      </c>
      <c r="E179" s="3">
        <v>0.1221904638170716</v>
      </c>
      <c r="F179" s="4">
        <v>0</v>
      </c>
      <c r="G179" s="4"/>
      <c r="H179" s="4">
        <v>3040</v>
      </c>
      <c r="I179" s="4"/>
      <c r="J179" s="4"/>
    </row>
    <row r="180" spans="1:10" x14ac:dyDescent="0.25">
      <c r="A180" s="5" t="s">
        <v>1301</v>
      </c>
      <c r="B180" s="34" t="s">
        <v>50</v>
      </c>
      <c r="C180" s="4">
        <v>232</v>
      </c>
      <c r="D180" s="4">
        <v>337</v>
      </c>
      <c r="E180" s="3">
        <v>2.1891646095881512E-2</v>
      </c>
      <c r="F180" s="4">
        <v>0</v>
      </c>
      <c r="G180" s="4">
        <v>0</v>
      </c>
      <c r="H180" s="4">
        <v>272</v>
      </c>
      <c r="I180" s="4"/>
      <c r="J180" s="4"/>
    </row>
    <row r="181" spans="1:10" x14ac:dyDescent="0.25">
      <c r="A181" s="5" t="s">
        <v>1302</v>
      </c>
      <c r="B181" s="34" t="s">
        <v>50</v>
      </c>
      <c r="C181" s="4">
        <v>1724</v>
      </c>
      <c r="D181" s="4">
        <v>1881</v>
      </c>
      <c r="E181" s="3">
        <v>0.1221904638170716</v>
      </c>
      <c r="F181" s="4">
        <v>0</v>
      </c>
      <c r="G181" s="4">
        <v>0</v>
      </c>
      <c r="H181" s="4">
        <v>2768</v>
      </c>
      <c r="I181" s="4"/>
      <c r="J181" s="4"/>
    </row>
    <row r="182" spans="1:10" x14ac:dyDescent="0.25">
      <c r="A182" s="2" t="s">
        <v>1303</v>
      </c>
      <c r="B182" s="34" t="s">
        <v>50</v>
      </c>
      <c r="C182" s="4">
        <v>7</v>
      </c>
      <c r="D182" s="4">
        <v>7</v>
      </c>
      <c r="E182" s="3">
        <v>3.721424774056353E-3</v>
      </c>
      <c r="F182" s="4">
        <v>0</v>
      </c>
      <c r="G182" s="4"/>
      <c r="H182" s="4">
        <v>8</v>
      </c>
      <c r="I182" s="4"/>
      <c r="J182" s="4"/>
    </row>
    <row r="183" spans="1:10" x14ac:dyDescent="0.25">
      <c r="A183" s="5" t="s">
        <v>1304</v>
      </c>
      <c r="B183" s="34" t="s">
        <v>50</v>
      </c>
      <c r="C183" s="4">
        <v>7</v>
      </c>
      <c r="D183" s="4">
        <v>7</v>
      </c>
      <c r="E183" s="3">
        <v>3.721424774056353E-3</v>
      </c>
      <c r="F183" s="4">
        <v>0</v>
      </c>
      <c r="G183" s="4">
        <v>0</v>
      </c>
      <c r="H183" s="4">
        <v>8</v>
      </c>
      <c r="I183" s="4"/>
      <c r="J183" s="4"/>
    </row>
    <row r="184" spans="1:10" x14ac:dyDescent="0.25">
      <c r="A184" s="2" t="s">
        <v>1305</v>
      </c>
      <c r="B184" s="34"/>
      <c r="C184" s="4">
        <v>22546</v>
      </c>
      <c r="D184" s="4">
        <v>23393</v>
      </c>
      <c r="E184" s="3">
        <v>0.64768259593554456</v>
      </c>
      <c r="F184" s="4">
        <v>2</v>
      </c>
      <c r="G184" s="4"/>
      <c r="H184" s="4">
        <v>73616</v>
      </c>
      <c r="I184" s="4">
        <v>1</v>
      </c>
      <c r="J184" s="4"/>
    </row>
    <row r="185" spans="1:10" x14ac:dyDescent="0.25">
      <c r="A185" s="5" t="s">
        <v>1306</v>
      </c>
      <c r="B185" s="34" t="s">
        <v>50</v>
      </c>
      <c r="C185" s="4">
        <v>14250</v>
      </c>
      <c r="D185" s="4">
        <v>15394</v>
      </c>
      <c r="E185" s="3">
        <v>0.42621407608394701</v>
      </c>
      <c r="F185" s="4">
        <v>1</v>
      </c>
      <c r="G185" s="4">
        <v>19</v>
      </c>
      <c r="H185" s="4">
        <v>28512</v>
      </c>
      <c r="I185" s="4"/>
      <c r="J185" s="4"/>
    </row>
    <row r="186" spans="1:10" x14ac:dyDescent="0.25">
      <c r="A186" s="5" t="s">
        <v>1307</v>
      </c>
      <c r="B186" s="34" t="s">
        <v>1158</v>
      </c>
      <c r="C186" s="4">
        <v>22546</v>
      </c>
      <c r="D186" s="4">
        <v>23393</v>
      </c>
      <c r="E186" s="3">
        <v>0.64768259593554456</v>
      </c>
      <c r="F186" s="4">
        <v>1</v>
      </c>
      <c r="G186" s="4">
        <v>19</v>
      </c>
      <c r="H186" s="4">
        <v>45104</v>
      </c>
      <c r="I186" s="4">
        <v>1</v>
      </c>
      <c r="J186" s="4"/>
    </row>
    <row r="187" spans="1:10" x14ac:dyDescent="0.25">
      <c r="A187" s="2" t="s">
        <v>991</v>
      </c>
      <c r="B187" s="34" t="s">
        <v>50</v>
      </c>
      <c r="C187" s="4">
        <v>11</v>
      </c>
      <c r="D187" s="4">
        <v>10</v>
      </c>
      <c r="E187" s="3">
        <v>0.47619047619047616</v>
      </c>
      <c r="F187" s="4">
        <v>1</v>
      </c>
      <c r="G187" s="4"/>
      <c r="H187" s="4">
        <v>8</v>
      </c>
      <c r="I187" s="4"/>
      <c r="J187" s="4"/>
    </row>
    <row r="188" spans="1:10" x14ac:dyDescent="0.25">
      <c r="A188" s="5" t="s">
        <v>1308</v>
      </c>
      <c r="B188" s="34" t="s">
        <v>50</v>
      </c>
      <c r="C188" s="4">
        <v>11</v>
      </c>
      <c r="D188" s="4">
        <v>10</v>
      </c>
      <c r="E188" s="3">
        <v>0.47619047619047616</v>
      </c>
      <c r="F188" s="4">
        <v>1</v>
      </c>
      <c r="G188" s="4">
        <v>4</v>
      </c>
      <c r="H188" s="4">
        <v>8</v>
      </c>
      <c r="I188" s="4"/>
      <c r="J188" s="4"/>
    </row>
    <row r="189" spans="1:10" x14ac:dyDescent="0.25">
      <c r="A189" s="2" t="s">
        <v>1309</v>
      </c>
      <c r="B189" s="34" t="s">
        <v>50</v>
      </c>
      <c r="C189" s="4">
        <v>1584</v>
      </c>
      <c r="D189" s="4">
        <v>1724</v>
      </c>
      <c r="E189" s="3">
        <v>5.93112464306602E-2</v>
      </c>
      <c r="F189" s="4">
        <v>1</v>
      </c>
      <c r="G189" s="4"/>
      <c r="H189" s="4">
        <v>3472</v>
      </c>
      <c r="I189" s="4"/>
      <c r="J189" s="4"/>
    </row>
    <row r="190" spans="1:10" x14ac:dyDescent="0.25">
      <c r="A190" s="5" t="s">
        <v>1310</v>
      </c>
      <c r="B190" s="34" t="s">
        <v>50</v>
      </c>
      <c r="C190" s="4">
        <v>135</v>
      </c>
      <c r="D190" s="4">
        <v>136</v>
      </c>
      <c r="E190" s="3">
        <v>4.6788454260845635E-3</v>
      </c>
      <c r="F190" s="4">
        <v>0</v>
      </c>
      <c r="G190" s="4">
        <v>0</v>
      </c>
      <c r="H190" s="4">
        <v>144</v>
      </c>
      <c r="I190" s="4"/>
      <c r="J190" s="4"/>
    </row>
    <row r="191" spans="1:10" x14ac:dyDescent="0.25">
      <c r="A191" s="5" t="s">
        <v>1311</v>
      </c>
      <c r="B191" s="34" t="s">
        <v>50</v>
      </c>
      <c r="C191" s="4">
        <v>3</v>
      </c>
      <c r="D191" s="4">
        <v>3</v>
      </c>
      <c r="E191" s="3">
        <v>1.0320982557539478E-4</v>
      </c>
      <c r="F191" s="4">
        <v>0</v>
      </c>
      <c r="G191" s="4">
        <v>0</v>
      </c>
      <c r="H191" s="4">
        <v>8</v>
      </c>
      <c r="I191" s="4"/>
      <c r="J191" s="4"/>
    </row>
    <row r="192" spans="1:10" x14ac:dyDescent="0.25">
      <c r="A192" s="5" t="s">
        <v>1312</v>
      </c>
      <c r="B192" s="34" t="s">
        <v>50</v>
      </c>
      <c r="C192" s="4">
        <v>557</v>
      </c>
      <c r="D192" s="4">
        <v>581</v>
      </c>
      <c r="E192" s="3">
        <v>1.998830288643479E-2</v>
      </c>
      <c r="F192" s="4">
        <v>0</v>
      </c>
      <c r="G192" s="4">
        <v>0</v>
      </c>
      <c r="H192" s="4">
        <v>752</v>
      </c>
      <c r="I192" s="4"/>
      <c r="J192" s="4"/>
    </row>
    <row r="193" spans="1:10" x14ac:dyDescent="0.25">
      <c r="A193" s="5" t="s">
        <v>1313</v>
      </c>
      <c r="B193" s="34" t="s">
        <v>50</v>
      </c>
      <c r="C193" s="4">
        <v>28</v>
      </c>
      <c r="D193" s="4">
        <v>29</v>
      </c>
      <c r="E193" s="3">
        <v>9.9769498056214941E-4</v>
      </c>
      <c r="F193" s="4">
        <v>0</v>
      </c>
      <c r="G193" s="4">
        <v>0</v>
      </c>
      <c r="H193" s="4">
        <v>24</v>
      </c>
      <c r="I193" s="4"/>
      <c r="J193" s="4"/>
    </row>
    <row r="194" spans="1:10" x14ac:dyDescent="0.25">
      <c r="A194" s="5" t="s">
        <v>1314</v>
      </c>
      <c r="B194" s="34" t="s">
        <v>50</v>
      </c>
      <c r="C194" s="4">
        <v>1584</v>
      </c>
      <c r="D194" s="4">
        <v>1724</v>
      </c>
      <c r="E194" s="3">
        <v>5.93112464306602E-2</v>
      </c>
      <c r="F194" s="4">
        <v>1</v>
      </c>
      <c r="G194" s="4">
        <v>2</v>
      </c>
      <c r="H194" s="4">
        <v>2544</v>
      </c>
      <c r="I194" s="4"/>
      <c r="J194" s="4"/>
    </row>
    <row r="195" spans="1:10" x14ac:dyDescent="0.25">
      <c r="A195" s="2" t="s">
        <v>1315</v>
      </c>
      <c r="B195" s="34"/>
      <c r="C195" s="4">
        <v>114</v>
      </c>
      <c r="D195" s="4">
        <v>1723</v>
      </c>
      <c r="E195" s="3">
        <v>6.7834645669291342</v>
      </c>
      <c r="F195" s="4">
        <v>1</v>
      </c>
      <c r="G195" s="4"/>
      <c r="H195" s="4">
        <v>208</v>
      </c>
      <c r="I195" s="4">
        <v>1</v>
      </c>
      <c r="J195" s="4"/>
    </row>
    <row r="196" spans="1:10" x14ac:dyDescent="0.25">
      <c r="A196" s="5" t="s">
        <v>1316</v>
      </c>
      <c r="B196" s="34" t="s">
        <v>1158</v>
      </c>
      <c r="C196" s="4">
        <v>114</v>
      </c>
      <c r="D196" s="4">
        <v>1723</v>
      </c>
      <c r="E196" s="3">
        <v>6.7834645669291342</v>
      </c>
      <c r="F196" s="4">
        <v>0</v>
      </c>
      <c r="G196" s="4">
        <v>0</v>
      </c>
      <c r="H196" s="4">
        <v>192</v>
      </c>
      <c r="I196" s="4">
        <v>1</v>
      </c>
      <c r="J196" s="4"/>
    </row>
    <row r="197" spans="1:10" x14ac:dyDescent="0.25">
      <c r="A197" s="5" t="s">
        <v>1317</v>
      </c>
      <c r="B197" s="34" t="s">
        <v>50</v>
      </c>
      <c r="C197" s="4">
        <v>19</v>
      </c>
      <c r="D197" s="4">
        <v>18</v>
      </c>
      <c r="E197" s="3">
        <v>7.0866141732283464E-2</v>
      </c>
      <c r="F197" s="4">
        <v>1</v>
      </c>
      <c r="G197" s="4">
        <v>2</v>
      </c>
      <c r="H197" s="4">
        <v>16</v>
      </c>
      <c r="I197" s="4"/>
      <c r="J197" s="4"/>
    </row>
    <row r="198" spans="1:10" x14ac:dyDescent="0.25">
      <c r="A198" s="2" t="s">
        <v>1318</v>
      </c>
      <c r="B198" s="34" t="s">
        <v>50</v>
      </c>
      <c r="C198" s="4">
        <v>1462</v>
      </c>
      <c r="D198" s="4">
        <v>2922</v>
      </c>
      <c r="E198" s="3">
        <v>1.9743243243243245</v>
      </c>
      <c r="F198" s="4">
        <v>732</v>
      </c>
      <c r="G198" s="4"/>
      <c r="H198" s="4">
        <v>2344</v>
      </c>
      <c r="I198" s="4"/>
      <c r="J198" s="4"/>
    </row>
    <row r="199" spans="1:10" x14ac:dyDescent="0.25">
      <c r="A199" s="5" t="s">
        <v>1319</v>
      </c>
      <c r="B199" s="34" t="s">
        <v>50</v>
      </c>
      <c r="C199" s="4">
        <v>1462</v>
      </c>
      <c r="D199" s="4">
        <v>2922</v>
      </c>
      <c r="E199" s="3">
        <v>1.9743243243243245</v>
      </c>
      <c r="F199" s="4">
        <v>732</v>
      </c>
      <c r="G199" s="4">
        <v>748</v>
      </c>
      <c r="H199" s="4">
        <v>2344</v>
      </c>
      <c r="I199" s="4"/>
      <c r="J199" s="4"/>
    </row>
    <row r="200" spans="1:10" x14ac:dyDescent="0.25">
      <c r="A200" s="2" t="s">
        <v>1061</v>
      </c>
      <c r="B200" s="34" t="s">
        <v>1158</v>
      </c>
      <c r="C200" s="4">
        <v>8</v>
      </c>
      <c r="D200" s="4">
        <v>8</v>
      </c>
      <c r="E200" s="3">
        <v>0.26666666666666666</v>
      </c>
      <c r="F200" s="4">
        <v>0</v>
      </c>
      <c r="G200" s="4"/>
      <c r="H200" s="4">
        <v>8</v>
      </c>
      <c r="I200" s="4">
        <v>1</v>
      </c>
      <c r="J200" s="4"/>
    </row>
    <row r="201" spans="1:10" x14ac:dyDescent="0.25">
      <c r="A201" s="5" t="s">
        <v>1320</v>
      </c>
      <c r="B201" s="34" t="s">
        <v>1158</v>
      </c>
      <c r="C201" s="4">
        <v>8</v>
      </c>
      <c r="D201" s="4">
        <v>8</v>
      </c>
      <c r="E201" s="3">
        <v>0.26666666666666666</v>
      </c>
      <c r="F201" s="4">
        <v>0</v>
      </c>
      <c r="G201" s="4">
        <v>0</v>
      </c>
      <c r="H201" s="4">
        <v>8</v>
      </c>
      <c r="I201" s="4">
        <v>1</v>
      </c>
      <c r="J201" s="4"/>
    </row>
    <row r="202" spans="1:10" x14ac:dyDescent="0.25">
      <c r="A202" s="2" t="s">
        <v>1321</v>
      </c>
      <c r="B202" s="34" t="s">
        <v>50</v>
      </c>
      <c r="C202" s="4">
        <v>114</v>
      </c>
      <c r="D202" s="4">
        <v>2922</v>
      </c>
      <c r="E202" s="3">
        <v>0.41994826099453864</v>
      </c>
      <c r="F202" s="4">
        <v>0</v>
      </c>
      <c r="G202" s="4"/>
      <c r="H202" s="4">
        <v>200</v>
      </c>
      <c r="I202" s="4"/>
      <c r="J202" s="4"/>
    </row>
    <row r="203" spans="1:10" x14ac:dyDescent="0.25">
      <c r="A203" s="5" t="s">
        <v>1322</v>
      </c>
      <c r="B203" s="34" t="s">
        <v>50</v>
      </c>
      <c r="C203" s="4">
        <v>4</v>
      </c>
      <c r="D203" s="4">
        <v>4</v>
      </c>
      <c r="E203" s="3">
        <v>5.7487783845932736E-4</v>
      </c>
      <c r="F203" s="4">
        <v>0</v>
      </c>
      <c r="G203" s="4">
        <v>0</v>
      </c>
      <c r="H203" s="4">
        <v>8</v>
      </c>
      <c r="I203" s="4"/>
      <c r="J203" s="4"/>
    </row>
    <row r="204" spans="1:10" x14ac:dyDescent="0.25">
      <c r="A204" s="5" t="s">
        <v>1323</v>
      </c>
      <c r="B204" s="34" t="s">
        <v>50</v>
      </c>
      <c r="C204" s="4">
        <v>114</v>
      </c>
      <c r="D204" s="4">
        <v>460</v>
      </c>
      <c r="E204" s="3">
        <v>6.6110951422822653E-2</v>
      </c>
      <c r="F204" s="4">
        <v>0</v>
      </c>
      <c r="G204" s="4">
        <v>0</v>
      </c>
      <c r="H204" s="4">
        <v>136</v>
      </c>
      <c r="I204" s="4"/>
      <c r="J204" s="4"/>
    </row>
    <row r="205" spans="1:10" x14ac:dyDescent="0.25">
      <c r="A205" s="5" t="s">
        <v>1324</v>
      </c>
      <c r="B205" s="34" t="s">
        <v>50</v>
      </c>
      <c r="C205" s="4">
        <v>12</v>
      </c>
      <c r="D205" s="4">
        <v>2922</v>
      </c>
      <c r="E205" s="3">
        <v>0.41994826099453864</v>
      </c>
      <c r="F205" s="4">
        <v>0</v>
      </c>
      <c r="G205" s="4">
        <v>0</v>
      </c>
      <c r="H205" s="4">
        <v>32</v>
      </c>
      <c r="I205" s="4"/>
      <c r="J205" s="4"/>
    </row>
    <row r="206" spans="1:10" x14ac:dyDescent="0.25">
      <c r="A206" s="5" t="s">
        <v>1325</v>
      </c>
      <c r="B206" s="34" t="s">
        <v>50</v>
      </c>
      <c r="C206" s="4">
        <v>5</v>
      </c>
      <c r="D206" s="4">
        <v>8</v>
      </c>
      <c r="E206" s="3">
        <v>1.1497556769186547E-3</v>
      </c>
      <c r="F206" s="4">
        <v>0</v>
      </c>
      <c r="G206" s="4">
        <v>0</v>
      </c>
      <c r="H206" s="4">
        <v>8</v>
      </c>
      <c r="I206" s="4"/>
      <c r="J206" s="4"/>
    </row>
    <row r="207" spans="1:10" x14ac:dyDescent="0.25">
      <c r="A207" s="5" t="s">
        <v>1326</v>
      </c>
      <c r="B207" s="34" t="s">
        <v>50</v>
      </c>
      <c r="C207" s="4">
        <v>12</v>
      </c>
      <c r="D207" s="4">
        <v>21</v>
      </c>
      <c r="E207" s="3">
        <v>3.0181086519114686E-3</v>
      </c>
      <c r="F207" s="4">
        <v>0</v>
      </c>
      <c r="G207" s="4">
        <v>0</v>
      </c>
      <c r="H207" s="4">
        <v>16</v>
      </c>
      <c r="I207" s="4"/>
      <c r="J207" s="4"/>
    </row>
    <row r="208" spans="1:10" x14ac:dyDescent="0.25">
      <c r="A208" s="2" t="s">
        <v>1064</v>
      </c>
      <c r="B208" s="34" t="s">
        <v>50</v>
      </c>
      <c r="C208" s="4">
        <v>53</v>
      </c>
      <c r="D208" s="4">
        <v>20</v>
      </c>
      <c r="E208" s="3">
        <v>2.4096385542168676E-2</v>
      </c>
      <c r="F208" s="4">
        <v>33</v>
      </c>
      <c r="G208" s="4"/>
      <c r="H208" s="4">
        <v>56</v>
      </c>
      <c r="I208" s="4"/>
      <c r="J208" s="4"/>
    </row>
    <row r="209" spans="1:10" x14ac:dyDescent="0.25">
      <c r="A209" s="5" t="s">
        <v>1327</v>
      </c>
      <c r="B209" s="34" t="s">
        <v>50</v>
      </c>
      <c r="C209" s="4">
        <v>3</v>
      </c>
      <c r="D209" s="4">
        <v>8</v>
      </c>
      <c r="E209" s="3">
        <v>9.6385542168674707E-3</v>
      </c>
      <c r="F209" s="4">
        <v>0</v>
      </c>
      <c r="G209" s="4">
        <v>0</v>
      </c>
      <c r="H209" s="4">
        <v>8</v>
      </c>
      <c r="I209" s="4"/>
      <c r="J209" s="4"/>
    </row>
    <row r="210" spans="1:10" x14ac:dyDescent="0.25">
      <c r="A210" s="5" t="s">
        <v>1328</v>
      </c>
      <c r="B210" s="34" t="s">
        <v>50</v>
      </c>
      <c r="C210" s="4">
        <v>6</v>
      </c>
      <c r="D210" s="4">
        <v>10</v>
      </c>
      <c r="E210" s="3">
        <v>1.2048192771084338E-2</v>
      </c>
      <c r="F210" s="4">
        <v>0</v>
      </c>
      <c r="G210" s="4">
        <v>0</v>
      </c>
      <c r="H210" s="4">
        <v>8</v>
      </c>
      <c r="I210" s="4"/>
      <c r="J210" s="4"/>
    </row>
    <row r="211" spans="1:10" x14ac:dyDescent="0.25">
      <c r="A211" s="5" t="s">
        <v>1329</v>
      </c>
      <c r="B211" s="34" t="s">
        <v>50</v>
      </c>
      <c r="C211" s="4">
        <v>53</v>
      </c>
      <c r="D211" s="4">
        <v>20</v>
      </c>
      <c r="E211" s="3">
        <v>2.4096385542168676E-2</v>
      </c>
      <c r="F211" s="4">
        <v>33</v>
      </c>
      <c r="G211" s="4">
        <v>333</v>
      </c>
      <c r="H211" s="4">
        <v>40</v>
      </c>
      <c r="I211" s="4"/>
      <c r="J211" s="4"/>
    </row>
    <row r="212" spans="1:10" x14ac:dyDescent="0.25">
      <c r="A212" s="2" t="s">
        <v>1330</v>
      </c>
      <c r="B212" s="34" t="s">
        <v>50</v>
      </c>
      <c r="C212" s="4">
        <v>9</v>
      </c>
      <c r="D212" s="4">
        <v>3475</v>
      </c>
      <c r="E212" s="3">
        <v>77.222222222222229</v>
      </c>
      <c r="F212" s="4">
        <v>0</v>
      </c>
      <c r="G212" s="4"/>
      <c r="H212" s="4">
        <v>64</v>
      </c>
      <c r="I212" s="4"/>
      <c r="J212" s="4"/>
    </row>
    <row r="213" spans="1:10" x14ac:dyDescent="0.25">
      <c r="A213" s="5" t="s">
        <v>1331</v>
      </c>
      <c r="B213" s="34" t="s">
        <v>50</v>
      </c>
      <c r="C213" s="4">
        <v>5</v>
      </c>
      <c r="D213" s="4">
        <v>460</v>
      </c>
      <c r="E213" s="3">
        <v>10.22222222222222</v>
      </c>
      <c r="F213" s="4">
        <v>0</v>
      </c>
      <c r="G213" s="4">
        <v>0</v>
      </c>
      <c r="H213" s="4">
        <v>16</v>
      </c>
      <c r="I213" s="4"/>
      <c r="J213" s="4"/>
    </row>
    <row r="214" spans="1:10" x14ac:dyDescent="0.25">
      <c r="A214" s="5" t="s">
        <v>1332</v>
      </c>
      <c r="B214" s="34" t="s">
        <v>50</v>
      </c>
      <c r="C214" s="4">
        <v>1</v>
      </c>
      <c r="D214" s="4">
        <v>2922</v>
      </c>
      <c r="E214" s="3">
        <v>64.933333333333337</v>
      </c>
      <c r="F214" s="4">
        <v>0</v>
      </c>
      <c r="G214" s="4">
        <v>0</v>
      </c>
      <c r="H214" s="4">
        <v>8</v>
      </c>
      <c r="I214" s="4"/>
      <c r="J214" s="4"/>
    </row>
    <row r="215" spans="1:10" x14ac:dyDescent="0.25">
      <c r="A215" s="5" t="s">
        <v>1333</v>
      </c>
      <c r="B215" s="34" t="s">
        <v>50</v>
      </c>
      <c r="C215" s="4">
        <v>9</v>
      </c>
      <c r="D215" s="4">
        <v>3475</v>
      </c>
      <c r="E215" s="3">
        <v>77.222222222222229</v>
      </c>
      <c r="F215" s="4">
        <v>0</v>
      </c>
      <c r="G215" s="4">
        <v>0</v>
      </c>
      <c r="H215" s="4">
        <v>24</v>
      </c>
      <c r="I215" s="4"/>
      <c r="J215" s="4"/>
    </row>
    <row r="216" spans="1:10" x14ac:dyDescent="0.25">
      <c r="A216" s="5" t="s">
        <v>1334</v>
      </c>
      <c r="B216" s="34" t="s">
        <v>50</v>
      </c>
      <c r="C216" s="4">
        <v>1</v>
      </c>
      <c r="D216" s="4">
        <v>8</v>
      </c>
      <c r="E216" s="3">
        <v>0.17777777777777778</v>
      </c>
      <c r="F216" s="4">
        <v>0</v>
      </c>
      <c r="G216" s="4">
        <v>0</v>
      </c>
      <c r="H216" s="4">
        <v>8</v>
      </c>
      <c r="I216" s="4"/>
      <c r="J216" s="4"/>
    </row>
    <row r="217" spans="1:10" x14ac:dyDescent="0.25">
      <c r="A217" s="5" t="s">
        <v>1335</v>
      </c>
      <c r="B217" s="34" t="s">
        <v>50</v>
      </c>
      <c r="C217" s="4">
        <v>3</v>
      </c>
      <c r="D217" s="4">
        <v>21</v>
      </c>
      <c r="E217" s="3">
        <v>0.46666666666666662</v>
      </c>
      <c r="F217" s="4">
        <v>0</v>
      </c>
      <c r="G217" s="4">
        <v>0</v>
      </c>
      <c r="H217" s="4">
        <v>8</v>
      </c>
      <c r="I217" s="4"/>
      <c r="J217" s="4"/>
    </row>
    <row r="218" spans="1:10" x14ac:dyDescent="0.25">
      <c r="A218" s="2" t="s">
        <v>1336</v>
      </c>
      <c r="B218" s="34" t="s">
        <v>1158</v>
      </c>
      <c r="C218" s="4">
        <v>168</v>
      </c>
      <c r="D218" s="4">
        <v>3475</v>
      </c>
      <c r="E218" s="3">
        <v>20.68452380952381</v>
      </c>
      <c r="F218" s="4">
        <v>0</v>
      </c>
      <c r="G218" s="4"/>
      <c r="H218" s="4">
        <v>280</v>
      </c>
      <c r="I218" s="4">
        <v>1</v>
      </c>
      <c r="J218" s="4"/>
    </row>
    <row r="219" spans="1:10" x14ac:dyDescent="0.25">
      <c r="A219" s="5" t="s">
        <v>1337</v>
      </c>
      <c r="B219" s="34" t="s">
        <v>1158</v>
      </c>
      <c r="C219" s="4">
        <v>168</v>
      </c>
      <c r="D219" s="4">
        <v>3475</v>
      </c>
      <c r="E219" s="3">
        <v>20.68452380952381</v>
      </c>
      <c r="F219" s="4">
        <v>0</v>
      </c>
      <c r="G219" s="4">
        <v>0</v>
      </c>
      <c r="H219" s="4">
        <v>280</v>
      </c>
      <c r="I219" s="4">
        <v>1</v>
      </c>
      <c r="J219" s="4"/>
    </row>
    <row r="220" spans="1:10" x14ac:dyDescent="0.25">
      <c r="A220" s="2" t="s">
        <v>1146</v>
      </c>
      <c r="B220" s="34"/>
      <c r="C220" s="4">
        <v>8784025</v>
      </c>
      <c r="D220" s="4">
        <v>259928</v>
      </c>
      <c r="E220" s="3">
        <v>130.99595141700405</v>
      </c>
      <c r="F220" s="4">
        <v>8835977</v>
      </c>
      <c r="G220" s="4"/>
      <c r="H220" s="4">
        <v>17091432</v>
      </c>
      <c r="I220" s="4">
        <v>11</v>
      </c>
      <c r="J220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19.5703125" bestFit="1" customWidth="1"/>
    <col min="2" max="2" width="12.28515625" bestFit="1" customWidth="1"/>
    <col min="3" max="3" width="15.28515625" bestFit="1" customWidth="1"/>
    <col min="4" max="4" width="11.140625" bestFit="1" customWidth="1"/>
    <col min="5" max="5" width="11" bestFit="1" customWidth="1"/>
  </cols>
  <sheetData>
    <row r="1" spans="1:5" x14ac:dyDescent="0.25">
      <c r="A1" s="1" t="s">
        <v>11</v>
      </c>
      <c r="B1" t="s" vm="1">
        <v>12</v>
      </c>
    </row>
    <row r="3" spans="1:5" x14ac:dyDescent="0.25">
      <c r="A3" s="1" t="s">
        <v>1141</v>
      </c>
      <c r="B3" t="s">
        <v>2</v>
      </c>
      <c r="C3" t="s">
        <v>8</v>
      </c>
      <c r="D3" t="s">
        <v>9</v>
      </c>
      <c r="E3" t="s">
        <v>10</v>
      </c>
    </row>
    <row r="4" spans="1:5" x14ac:dyDescent="0.25">
      <c r="A4" s="2" t="s">
        <v>17</v>
      </c>
      <c r="B4" s="4">
        <v>5695186184</v>
      </c>
      <c r="C4" s="3">
        <v>0.64135108953687736</v>
      </c>
      <c r="D4" s="4">
        <v>145</v>
      </c>
      <c r="E4" s="4">
        <v>111</v>
      </c>
    </row>
    <row r="5" spans="1:5" x14ac:dyDescent="0.25">
      <c r="A5" s="5">
        <v>1</v>
      </c>
      <c r="B5" s="4">
        <v>5472552</v>
      </c>
      <c r="C5" s="3">
        <v>6.1627962183355683E-4</v>
      </c>
      <c r="D5" s="4">
        <v>57</v>
      </c>
      <c r="E5" s="4">
        <v>38</v>
      </c>
    </row>
    <row r="6" spans="1:5" x14ac:dyDescent="0.25">
      <c r="A6" s="5">
        <v>2</v>
      </c>
      <c r="B6" s="4">
        <v>4821528</v>
      </c>
      <c r="C6" s="3">
        <v>5.4296596039652171E-4</v>
      </c>
      <c r="D6" s="4">
        <v>60</v>
      </c>
      <c r="E6" s="4">
        <v>44</v>
      </c>
    </row>
    <row r="7" spans="1:5" x14ac:dyDescent="0.25">
      <c r="A7" s="5">
        <v>3</v>
      </c>
      <c r="B7" s="4">
        <v>16904952</v>
      </c>
      <c r="C7" s="3">
        <v>1.9037146518981326E-3</v>
      </c>
      <c r="D7" s="4">
        <v>75</v>
      </c>
      <c r="E7" s="4">
        <v>45</v>
      </c>
    </row>
    <row r="8" spans="1:5" x14ac:dyDescent="0.25">
      <c r="A8" s="5">
        <v>4</v>
      </c>
      <c r="B8" s="4">
        <v>31403776</v>
      </c>
      <c r="C8" s="3">
        <v>3.5364683967234532E-3</v>
      </c>
      <c r="D8" s="4">
        <v>51</v>
      </c>
      <c r="E8" s="4">
        <v>30</v>
      </c>
    </row>
    <row r="9" spans="1:5" x14ac:dyDescent="0.25">
      <c r="A9" s="5">
        <v>5</v>
      </c>
      <c r="B9" s="4">
        <v>11794848</v>
      </c>
      <c r="C9" s="3">
        <v>1.3282513286350288E-3</v>
      </c>
      <c r="D9" s="4">
        <v>44</v>
      </c>
      <c r="E9" s="4">
        <v>34</v>
      </c>
    </row>
    <row r="10" spans="1:5" x14ac:dyDescent="0.25">
      <c r="A10" s="5">
        <v>6</v>
      </c>
      <c r="B10" s="4">
        <v>49741992</v>
      </c>
      <c r="C10" s="3">
        <v>5.6015869778866982E-3</v>
      </c>
      <c r="D10" s="4">
        <v>41</v>
      </c>
      <c r="E10" s="4">
        <v>28</v>
      </c>
    </row>
    <row r="11" spans="1:5" x14ac:dyDescent="0.25">
      <c r="A11" s="5">
        <v>7</v>
      </c>
      <c r="B11" s="4">
        <v>57260096</v>
      </c>
      <c r="C11" s="3">
        <v>6.4482220194587749E-3</v>
      </c>
      <c r="D11" s="4">
        <v>33</v>
      </c>
      <c r="E11" s="4">
        <v>23</v>
      </c>
    </row>
    <row r="12" spans="1:5" x14ac:dyDescent="0.25">
      <c r="A12" s="5">
        <v>8</v>
      </c>
      <c r="B12" s="4">
        <v>90094112</v>
      </c>
      <c r="C12" s="3">
        <v>1.0145753804219696E-2</v>
      </c>
      <c r="D12" s="4">
        <v>48</v>
      </c>
      <c r="E12" s="4">
        <v>32</v>
      </c>
    </row>
    <row r="13" spans="1:5" x14ac:dyDescent="0.25">
      <c r="A13" s="5">
        <v>9</v>
      </c>
      <c r="B13" s="4">
        <v>145378600</v>
      </c>
      <c r="C13" s="3">
        <v>1.6371496996408972E-2</v>
      </c>
      <c r="D13" s="4">
        <v>45</v>
      </c>
      <c r="E13" s="4">
        <v>32</v>
      </c>
    </row>
    <row r="14" spans="1:5" x14ac:dyDescent="0.25">
      <c r="A14" s="5">
        <v>10</v>
      </c>
      <c r="B14" s="4">
        <v>162962672</v>
      </c>
      <c r="C14" s="3">
        <v>1.8351689280091985E-2</v>
      </c>
      <c r="D14" s="4">
        <v>36</v>
      </c>
      <c r="E14" s="4">
        <v>21</v>
      </c>
    </row>
    <row r="15" spans="1:5" x14ac:dyDescent="0.25">
      <c r="A15" s="5">
        <v>12</v>
      </c>
      <c r="B15" s="4">
        <v>383917560</v>
      </c>
      <c r="C15" s="3">
        <v>4.3234046691938581E-2</v>
      </c>
      <c r="D15" s="4">
        <v>66</v>
      </c>
      <c r="E15" s="4">
        <v>36</v>
      </c>
    </row>
    <row r="16" spans="1:5" x14ac:dyDescent="0.25">
      <c r="A16" s="5">
        <v>16</v>
      </c>
      <c r="B16" s="4">
        <v>1212751240</v>
      </c>
      <c r="C16" s="3">
        <v>0.13657136114291415</v>
      </c>
      <c r="D16" s="4">
        <v>79</v>
      </c>
      <c r="E16" s="4">
        <v>45</v>
      </c>
    </row>
    <row r="17" spans="1:5" x14ac:dyDescent="0.25">
      <c r="A17" s="5">
        <v>21</v>
      </c>
      <c r="B17" s="4">
        <v>1396091504</v>
      </c>
      <c r="C17" s="3">
        <v>0.15721782892700911</v>
      </c>
      <c r="D17" s="4">
        <v>55</v>
      </c>
      <c r="E17" s="4">
        <v>22</v>
      </c>
    </row>
    <row r="18" spans="1:5" x14ac:dyDescent="0.25">
      <c r="A18" s="5">
        <v>32</v>
      </c>
      <c r="B18" s="4">
        <v>2126590752</v>
      </c>
      <c r="C18" s="3">
        <v>0.23948142373746273</v>
      </c>
      <c r="D18" s="4">
        <v>48</v>
      </c>
      <c r="E18" s="4">
        <v>16</v>
      </c>
    </row>
    <row r="19" spans="1:5" x14ac:dyDescent="0.25">
      <c r="A19" s="2" t="s">
        <v>1146</v>
      </c>
      <c r="B19" s="4">
        <v>5695186184</v>
      </c>
      <c r="C19" s="3">
        <v>0.99999856756467742</v>
      </c>
      <c r="D19" s="4">
        <v>145</v>
      </c>
      <c r="E19" s="4">
        <v>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1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57.140625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</cols>
  <sheetData>
    <row r="1" spans="1:11" x14ac:dyDescent="0.25">
      <c r="A1" s="1" t="s">
        <v>11</v>
      </c>
      <c r="B1" t="s" vm="1">
        <v>12</v>
      </c>
    </row>
    <row r="3" spans="1:11" x14ac:dyDescent="0.25">
      <c r="A3" s="1" t="s">
        <v>1141</v>
      </c>
      <c r="B3" t="s">
        <v>14</v>
      </c>
      <c r="C3" t="s">
        <v>32</v>
      </c>
      <c r="D3" t="s">
        <v>34</v>
      </c>
      <c r="E3" t="s">
        <v>2</v>
      </c>
      <c r="F3" t="s">
        <v>35</v>
      </c>
      <c r="G3" t="s">
        <v>36</v>
      </c>
      <c r="H3" t="s">
        <v>8</v>
      </c>
      <c r="I3" t="s">
        <v>9</v>
      </c>
      <c r="J3" t="s">
        <v>10</v>
      </c>
      <c r="K3" t="s">
        <v>38</v>
      </c>
    </row>
    <row r="4" spans="1:11" x14ac:dyDescent="0.25">
      <c r="A4" s="2" t="s">
        <v>76</v>
      </c>
      <c r="B4" s="4">
        <v>312849</v>
      </c>
      <c r="C4" s="4">
        <v>312849</v>
      </c>
      <c r="D4" s="4">
        <v>16516</v>
      </c>
      <c r="E4" s="4">
        <v>2200</v>
      </c>
      <c r="F4" s="4">
        <v>13956</v>
      </c>
      <c r="G4" s="4">
        <v>360</v>
      </c>
      <c r="H4" s="3">
        <v>8.4067737189374693E-6</v>
      </c>
      <c r="I4" s="4">
        <v>9</v>
      </c>
      <c r="J4" s="4">
        <v>9</v>
      </c>
      <c r="K4" s="4">
        <v>13</v>
      </c>
    </row>
    <row r="5" spans="1:11" x14ac:dyDescent="0.25">
      <c r="A5" s="2" t="s">
        <v>19</v>
      </c>
      <c r="B5" s="4">
        <v>344527873</v>
      </c>
      <c r="C5" s="4">
        <v>344527873</v>
      </c>
      <c r="D5" s="4">
        <v>3366364784</v>
      </c>
      <c r="E5" s="4">
        <v>1348005688</v>
      </c>
      <c r="F5" s="4">
        <v>1716419888</v>
      </c>
      <c r="G5" s="4">
        <v>301939208</v>
      </c>
      <c r="H5" s="3">
        <v>0.38099070835704074</v>
      </c>
      <c r="I5" s="4">
        <v>81</v>
      </c>
      <c r="J5" s="4">
        <v>47</v>
      </c>
      <c r="K5" s="4">
        <v>82</v>
      </c>
    </row>
    <row r="6" spans="1:11" x14ac:dyDescent="0.25">
      <c r="A6" s="2" t="s">
        <v>77</v>
      </c>
      <c r="B6" s="4">
        <v>206938</v>
      </c>
      <c r="C6" s="4">
        <v>206938</v>
      </c>
      <c r="D6" s="4">
        <v>1233276</v>
      </c>
      <c r="E6" s="4">
        <v>295712</v>
      </c>
      <c r="F6" s="4">
        <v>712820</v>
      </c>
      <c r="G6" s="4">
        <v>224744</v>
      </c>
      <c r="H6" s="3">
        <v>1.393367676235209E-4</v>
      </c>
      <c r="I6" s="4">
        <v>10</v>
      </c>
      <c r="J6" s="4">
        <v>10</v>
      </c>
      <c r="K6" s="4">
        <v>12</v>
      </c>
    </row>
    <row r="7" spans="1:11" x14ac:dyDescent="0.25">
      <c r="A7" s="2" t="s">
        <v>22</v>
      </c>
      <c r="B7" s="4">
        <v>344195223</v>
      </c>
      <c r="C7" s="4">
        <v>344195223</v>
      </c>
      <c r="D7" s="4">
        <v>1471890792</v>
      </c>
      <c r="E7" s="4">
        <v>1268762592</v>
      </c>
      <c r="F7" s="4">
        <v>160512928</v>
      </c>
      <c r="G7" s="4">
        <v>42615272</v>
      </c>
      <c r="H7" s="3">
        <v>0.16765124367199694</v>
      </c>
      <c r="I7" s="4">
        <v>73</v>
      </c>
      <c r="J7" s="4">
        <v>39</v>
      </c>
      <c r="K7" s="4">
        <v>107</v>
      </c>
    </row>
    <row r="8" spans="1:11" x14ac:dyDescent="0.25">
      <c r="A8" s="5" t="s">
        <v>1338</v>
      </c>
      <c r="B8" s="4">
        <v>247</v>
      </c>
      <c r="C8" s="4">
        <v>7</v>
      </c>
      <c r="D8" s="4">
        <v>1440</v>
      </c>
      <c r="E8" s="4">
        <v>32</v>
      </c>
      <c r="F8" s="4">
        <v>1344</v>
      </c>
      <c r="G8" s="4">
        <v>64</v>
      </c>
      <c r="H8" s="3">
        <v>1.6216248935420289E-7</v>
      </c>
      <c r="I8" s="4">
        <v>1</v>
      </c>
      <c r="J8" s="4">
        <v>1</v>
      </c>
      <c r="K8" s="4">
        <v>1</v>
      </c>
    </row>
    <row r="9" spans="1:11" x14ac:dyDescent="0.25">
      <c r="A9" s="5" t="s">
        <v>1339</v>
      </c>
      <c r="B9" s="4">
        <v>247</v>
      </c>
      <c r="C9" s="4">
        <v>2</v>
      </c>
      <c r="D9" s="4">
        <v>1344</v>
      </c>
      <c r="E9" s="4">
        <v>8</v>
      </c>
      <c r="F9" s="4">
        <v>1304</v>
      </c>
      <c r="G9" s="4">
        <v>32</v>
      </c>
      <c r="H9" s="3">
        <v>1.5135165673058938E-7</v>
      </c>
      <c r="I9" s="4">
        <v>1</v>
      </c>
      <c r="J9" s="4">
        <v>1</v>
      </c>
      <c r="K9" s="4">
        <v>1</v>
      </c>
    </row>
    <row r="10" spans="1:11" x14ac:dyDescent="0.25">
      <c r="A10" s="5" t="s">
        <v>1340</v>
      </c>
      <c r="B10" s="4">
        <v>247</v>
      </c>
      <c r="C10" s="4">
        <v>2</v>
      </c>
      <c r="D10" s="4">
        <v>1336</v>
      </c>
      <c r="E10" s="4">
        <v>8</v>
      </c>
      <c r="F10" s="4">
        <v>1296</v>
      </c>
      <c r="G10" s="4">
        <v>32</v>
      </c>
      <c r="H10" s="3">
        <v>1.5045075401195493E-7</v>
      </c>
      <c r="I10" s="4">
        <v>1</v>
      </c>
      <c r="J10" s="4">
        <v>1</v>
      </c>
      <c r="K10" s="4">
        <v>1</v>
      </c>
    </row>
    <row r="11" spans="1:11" x14ac:dyDescent="0.25">
      <c r="A11" s="5" t="s">
        <v>1341</v>
      </c>
      <c r="B11" s="4">
        <v>247</v>
      </c>
      <c r="C11" s="4">
        <v>25</v>
      </c>
      <c r="D11" s="4">
        <v>720</v>
      </c>
      <c r="E11" s="4">
        <v>496</v>
      </c>
      <c r="F11" s="4">
        <v>120</v>
      </c>
      <c r="G11" s="4">
        <v>104</v>
      </c>
      <c r="H11" s="3">
        <v>8.1081244677101444E-8</v>
      </c>
      <c r="I11" s="4">
        <v>1</v>
      </c>
      <c r="J11" s="4">
        <v>1</v>
      </c>
      <c r="K11" s="4">
        <v>1</v>
      </c>
    </row>
    <row r="12" spans="1:11" x14ac:dyDescent="0.25">
      <c r="A12" s="5" t="s">
        <v>1342</v>
      </c>
      <c r="B12" s="4">
        <v>247</v>
      </c>
      <c r="C12" s="4">
        <v>67</v>
      </c>
      <c r="D12" s="4">
        <v>616</v>
      </c>
      <c r="E12" s="4">
        <v>224</v>
      </c>
      <c r="F12" s="4">
        <v>120</v>
      </c>
      <c r="G12" s="4">
        <v>272</v>
      </c>
      <c r="H12" s="3">
        <v>6.9369509334853469E-8</v>
      </c>
      <c r="I12" s="4">
        <v>1</v>
      </c>
      <c r="J12" s="4">
        <v>1</v>
      </c>
      <c r="K12" s="4">
        <v>1</v>
      </c>
    </row>
    <row r="13" spans="1:11" x14ac:dyDescent="0.25">
      <c r="A13" s="5" t="s">
        <v>1343</v>
      </c>
      <c r="B13" s="4">
        <v>247</v>
      </c>
      <c r="C13" s="4">
        <v>198</v>
      </c>
      <c r="D13" s="4">
        <v>1416</v>
      </c>
      <c r="E13" s="4">
        <v>496</v>
      </c>
      <c r="F13" s="4">
        <v>120</v>
      </c>
      <c r="G13" s="4">
        <v>800</v>
      </c>
      <c r="H13" s="3">
        <v>1.5945978119829952E-7</v>
      </c>
      <c r="I13" s="4">
        <v>1</v>
      </c>
      <c r="J13" s="4">
        <v>1</v>
      </c>
      <c r="K13" s="4">
        <v>1</v>
      </c>
    </row>
    <row r="14" spans="1:11" x14ac:dyDescent="0.25">
      <c r="A14" s="5" t="s">
        <v>1344</v>
      </c>
      <c r="B14" s="4">
        <v>247</v>
      </c>
      <c r="C14" s="4">
        <v>25</v>
      </c>
      <c r="D14" s="4">
        <v>472</v>
      </c>
      <c r="E14" s="4">
        <v>248</v>
      </c>
      <c r="F14" s="4">
        <v>120</v>
      </c>
      <c r="G14" s="4">
        <v>104</v>
      </c>
      <c r="H14" s="3">
        <v>5.3153260399433173E-8</v>
      </c>
      <c r="I14" s="4">
        <v>1</v>
      </c>
      <c r="J14" s="4">
        <v>1</v>
      </c>
      <c r="K14" s="4">
        <v>1</v>
      </c>
    </row>
    <row r="15" spans="1:11" x14ac:dyDescent="0.25">
      <c r="A15" s="5" t="s">
        <v>1345</v>
      </c>
      <c r="B15" s="4">
        <v>247</v>
      </c>
      <c r="C15" s="4">
        <v>2</v>
      </c>
      <c r="D15" s="4">
        <v>1360</v>
      </c>
      <c r="E15" s="4">
        <v>32</v>
      </c>
      <c r="F15" s="4">
        <v>1296</v>
      </c>
      <c r="G15" s="4">
        <v>32</v>
      </c>
      <c r="H15" s="3">
        <v>1.531534621678583E-7</v>
      </c>
      <c r="I15" s="4">
        <v>1</v>
      </c>
      <c r="J15" s="4">
        <v>1</v>
      </c>
      <c r="K15" s="4">
        <v>1</v>
      </c>
    </row>
    <row r="16" spans="1:11" x14ac:dyDescent="0.25">
      <c r="A16" s="5" t="s">
        <v>1346</v>
      </c>
      <c r="B16" s="4">
        <v>247</v>
      </c>
      <c r="C16" s="4">
        <v>6</v>
      </c>
      <c r="D16" s="4">
        <v>1496</v>
      </c>
      <c r="E16" s="4">
        <v>96</v>
      </c>
      <c r="F16" s="4">
        <v>1336</v>
      </c>
      <c r="G16" s="4">
        <v>64</v>
      </c>
      <c r="H16" s="3">
        <v>1.6846880838464414E-7</v>
      </c>
      <c r="I16" s="4">
        <v>1</v>
      </c>
      <c r="J16" s="4">
        <v>1</v>
      </c>
      <c r="K16" s="4">
        <v>1</v>
      </c>
    </row>
    <row r="17" spans="1:11" x14ac:dyDescent="0.25">
      <c r="A17" s="5" t="s">
        <v>1347</v>
      </c>
      <c r="B17" s="4">
        <v>247</v>
      </c>
      <c r="C17" s="4">
        <v>3</v>
      </c>
      <c r="D17" s="4">
        <v>1376</v>
      </c>
      <c r="E17" s="4">
        <v>32</v>
      </c>
      <c r="F17" s="4">
        <v>1312</v>
      </c>
      <c r="G17" s="4">
        <v>32</v>
      </c>
      <c r="H17" s="3">
        <v>1.5495526760512721E-7</v>
      </c>
      <c r="I17" s="4">
        <v>1</v>
      </c>
      <c r="J17" s="4">
        <v>1</v>
      </c>
      <c r="K17" s="4">
        <v>1</v>
      </c>
    </row>
    <row r="18" spans="1:11" x14ac:dyDescent="0.25">
      <c r="A18" s="5" t="s">
        <v>1348</v>
      </c>
      <c r="B18" s="4">
        <v>247</v>
      </c>
      <c r="C18" s="4">
        <v>66</v>
      </c>
      <c r="D18" s="4">
        <v>616</v>
      </c>
      <c r="E18" s="4">
        <v>224</v>
      </c>
      <c r="F18" s="4">
        <v>120</v>
      </c>
      <c r="G18" s="4">
        <v>272</v>
      </c>
      <c r="H18" s="3">
        <v>6.9369509334853469E-8</v>
      </c>
      <c r="I18" s="4">
        <v>1</v>
      </c>
      <c r="J18" s="4">
        <v>1</v>
      </c>
      <c r="K18" s="4">
        <v>1</v>
      </c>
    </row>
    <row r="19" spans="1:11" x14ac:dyDescent="0.25">
      <c r="A19" s="5" t="s">
        <v>1349</v>
      </c>
      <c r="B19" s="4">
        <v>247</v>
      </c>
      <c r="C19" s="4">
        <v>198</v>
      </c>
      <c r="D19" s="4">
        <v>1416</v>
      </c>
      <c r="E19" s="4">
        <v>496</v>
      </c>
      <c r="F19" s="4">
        <v>120</v>
      </c>
      <c r="G19" s="4">
        <v>800</v>
      </c>
      <c r="H19" s="3">
        <v>1.5945978119829952E-7</v>
      </c>
      <c r="I19" s="4">
        <v>1</v>
      </c>
      <c r="J19" s="4">
        <v>1</v>
      </c>
      <c r="K19" s="4">
        <v>1</v>
      </c>
    </row>
    <row r="20" spans="1:11" x14ac:dyDescent="0.25">
      <c r="A20" s="5" t="s">
        <v>1350</v>
      </c>
      <c r="B20" s="4">
        <v>247</v>
      </c>
      <c r="C20" s="4">
        <v>3</v>
      </c>
      <c r="D20" s="4">
        <v>1368</v>
      </c>
      <c r="E20" s="4">
        <v>24</v>
      </c>
      <c r="F20" s="4">
        <v>1312</v>
      </c>
      <c r="G20" s="4">
        <v>32</v>
      </c>
      <c r="H20" s="3">
        <v>1.5405436488649275E-7</v>
      </c>
      <c r="I20" s="4">
        <v>1</v>
      </c>
      <c r="J20" s="4">
        <v>1</v>
      </c>
      <c r="K20" s="4">
        <v>1</v>
      </c>
    </row>
    <row r="21" spans="1:11" x14ac:dyDescent="0.25">
      <c r="A21" s="5" t="s">
        <v>1351</v>
      </c>
      <c r="B21" s="4">
        <v>247</v>
      </c>
      <c r="C21" s="4">
        <v>59</v>
      </c>
      <c r="D21" s="4">
        <v>584</v>
      </c>
      <c r="E21" s="4">
        <v>224</v>
      </c>
      <c r="F21" s="4">
        <v>120</v>
      </c>
      <c r="G21" s="4">
        <v>240</v>
      </c>
      <c r="H21" s="3">
        <v>6.5765898460315617E-8</v>
      </c>
      <c r="I21" s="4">
        <v>1</v>
      </c>
      <c r="J21" s="4">
        <v>1</v>
      </c>
      <c r="K21" s="4">
        <v>1</v>
      </c>
    </row>
    <row r="22" spans="1:11" x14ac:dyDescent="0.25">
      <c r="A22" s="5" t="s">
        <v>1352</v>
      </c>
      <c r="B22" s="4">
        <v>247</v>
      </c>
      <c r="C22" s="4">
        <v>32</v>
      </c>
      <c r="D22" s="4">
        <v>544</v>
      </c>
      <c r="E22" s="4">
        <v>288</v>
      </c>
      <c r="F22" s="4">
        <v>120</v>
      </c>
      <c r="G22" s="4">
        <v>136</v>
      </c>
      <c r="H22" s="3">
        <v>6.1261384867143321E-8</v>
      </c>
      <c r="I22" s="4">
        <v>1</v>
      </c>
      <c r="J22" s="4">
        <v>1</v>
      </c>
      <c r="K22" s="4">
        <v>1</v>
      </c>
    </row>
    <row r="23" spans="1:11" x14ac:dyDescent="0.25">
      <c r="A23" s="5" t="s">
        <v>1353</v>
      </c>
      <c r="B23" s="4">
        <v>247</v>
      </c>
      <c r="C23" s="4">
        <v>26</v>
      </c>
      <c r="D23" s="4">
        <v>480</v>
      </c>
      <c r="E23" s="4">
        <v>248</v>
      </c>
      <c r="F23" s="4">
        <v>120</v>
      </c>
      <c r="G23" s="4">
        <v>112</v>
      </c>
      <c r="H23" s="3">
        <v>5.4054163118067636E-8</v>
      </c>
      <c r="I23" s="4">
        <v>1</v>
      </c>
      <c r="J23" s="4">
        <v>1</v>
      </c>
      <c r="K23" s="4">
        <v>1</v>
      </c>
    </row>
    <row r="24" spans="1:11" x14ac:dyDescent="0.25">
      <c r="A24" s="5" t="s">
        <v>1354</v>
      </c>
      <c r="B24" s="4">
        <v>247</v>
      </c>
      <c r="C24" s="4">
        <v>148</v>
      </c>
      <c r="D24" s="4">
        <v>1216</v>
      </c>
      <c r="E24" s="4">
        <v>496</v>
      </c>
      <c r="F24" s="4">
        <v>120</v>
      </c>
      <c r="G24" s="4">
        <v>600</v>
      </c>
      <c r="H24" s="3">
        <v>1.36937213232438E-7</v>
      </c>
      <c r="I24" s="4">
        <v>1</v>
      </c>
      <c r="J24" s="4">
        <v>1</v>
      </c>
      <c r="K24" s="4">
        <v>1</v>
      </c>
    </row>
    <row r="25" spans="1:11" x14ac:dyDescent="0.25">
      <c r="A25" s="5" t="s">
        <v>1355</v>
      </c>
      <c r="B25" s="4">
        <v>247</v>
      </c>
      <c r="C25" s="4">
        <v>165</v>
      </c>
      <c r="D25" s="4">
        <v>11416</v>
      </c>
      <c r="E25" s="4">
        <v>248</v>
      </c>
      <c r="F25" s="4">
        <v>9840</v>
      </c>
      <c r="G25" s="4">
        <v>1328</v>
      </c>
      <c r="H25" s="3">
        <v>1.2855881794913753E-6</v>
      </c>
      <c r="I25" s="4">
        <v>1</v>
      </c>
      <c r="J25" s="4">
        <v>1</v>
      </c>
      <c r="K25" s="4">
        <v>1</v>
      </c>
    </row>
    <row r="26" spans="1:11" x14ac:dyDescent="0.25">
      <c r="A26" s="5" t="s">
        <v>1356</v>
      </c>
      <c r="B26" s="4">
        <v>2069265</v>
      </c>
      <c r="C26" s="4">
        <v>3929</v>
      </c>
      <c r="D26" s="4">
        <v>449136</v>
      </c>
      <c r="E26" s="4">
        <v>241464</v>
      </c>
      <c r="F26" s="4">
        <v>176232</v>
      </c>
      <c r="G26" s="4">
        <v>31440</v>
      </c>
      <c r="H26" s="3">
        <v>5.0578480429575885E-5</v>
      </c>
      <c r="I26" s="4">
        <v>1</v>
      </c>
      <c r="J26" s="4">
        <v>1</v>
      </c>
      <c r="K26" s="4">
        <v>1</v>
      </c>
    </row>
    <row r="27" spans="1:11" x14ac:dyDescent="0.25">
      <c r="A27" s="5" t="s">
        <v>1357</v>
      </c>
      <c r="B27" s="4">
        <v>5</v>
      </c>
      <c r="C27" s="4">
        <v>5</v>
      </c>
      <c r="D27" s="4">
        <v>160</v>
      </c>
      <c r="E27" s="4">
        <v>16</v>
      </c>
      <c r="F27" s="4">
        <v>120</v>
      </c>
      <c r="G27" s="4">
        <v>24</v>
      </c>
      <c r="H27" s="3">
        <v>1.801805437268921E-8</v>
      </c>
      <c r="I27" s="4">
        <v>1</v>
      </c>
      <c r="J27" s="4">
        <v>1</v>
      </c>
      <c r="K27" s="4">
        <v>1</v>
      </c>
    </row>
    <row r="28" spans="1:11" x14ac:dyDescent="0.25">
      <c r="A28" s="5" t="s">
        <v>1358</v>
      </c>
      <c r="B28" s="4">
        <v>121476083</v>
      </c>
      <c r="C28" s="4">
        <v>110</v>
      </c>
      <c r="D28" s="4">
        <v>413640</v>
      </c>
      <c r="E28" s="4">
        <v>407400</v>
      </c>
      <c r="F28" s="4">
        <v>5344</v>
      </c>
      <c r="G28" s="4">
        <v>896</v>
      </c>
      <c r="H28" s="3">
        <v>4.6581175066994782E-5</v>
      </c>
      <c r="I28" s="4">
        <v>15</v>
      </c>
      <c r="J28" s="4">
        <v>2</v>
      </c>
      <c r="K28" s="4">
        <v>1</v>
      </c>
    </row>
    <row r="29" spans="1:11" x14ac:dyDescent="0.25">
      <c r="A29" s="5" t="s">
        <v>1359</v>
      </c>
      <c r="B29" s="4">
        <v>121476083</v>
      </c>
      <c r="C29" s="4">
        <v>971152</v>
      </c>
      <c r="D29" s="4">
        <v>463423152</v>
      </c>
      <c r="E29" s="4">
        <v>459538416</v>
      </c>
      <c r="F29" s="4">
        <v>120</v>
      </c>
      <c r="G29" s="4">
        <v>3884616</v>
      </c>
      <c r="H29" s="3">
        <v>5.2187397189368857E-2</v>
      </c>
      <c r="I29" s="4">
        <v>15</v>
      </c>
      <c r="J29" s="4">
        <v>2</v>
      </c>
      <c r="K29" s="4">
        <v>1</v>
      </c>
    </row>
    <row r="30" spans="1:11" x14ac:dyDescent="0.25">
      <c r="A30" s="5" t="s">
        <v>1360</v>
      </c>
      <c r="B30" s="4">
        <v>2922</v>
      </c>
      <c r="C30" s="4">
        <v>2922</v>
      </c>
      <c r="D30" s="4">
        <v>19616</v>
      </c>
      <c r="E30" s="4">
        <v>7800</v>
      </c>
      <c r="F30" s="4">
        <v>120</v>
      </c>
      <c r="G30" s="4">
        <v>11696</v>
      </c>
      <c r="H30" s="3">
        <v>2.2090134660916971E-6</v>
      </c>
      <c r="I30" s="4">
        <v>1</v>
      </c>
      <c r="J30" s="4">
        <v>1</v>
      </c>
      <c r="K30" s="4">
        <v>1</v>
      </c>
    </row>
    <row r="31" spans="1:11" x14ac:dyDescent="0.25">
      <c r="A31" s="5" t="s">
        <v>1361</v>
      </c>
      <c r="B31" s="4">
        <v>2922</v>
      </c>
      <c r="C31" s="4">
        <v>92</v>
      </c>
      <c r="D31" s="4">
        <v>8480</v>
      </c>
      <c r="E31" s="4">
        <v>2600</v>
      </c>
      <c r="F31" s="4">
        <v>5128</v>
      </c>
      <c r="G31" s="4">
        <v>752</v>
      </c>
      <c r="H31" s="3">
        <v>9.5495688175252814E-7</v>
      </c>
      <c r="I31" s="4">
        <v>1</v>
      </c>
      <c r="J31" s="4">
        <v>1</v>
      </c>
      <c r="K31" s="4">
        <v>1</v>
      </c>
    </row>
    <row r="32" spans="1:11" x14ac:dyDescent="0.25">
      <c r="A32" s="5" t="s">
        <v>1362</v>
      </c>
      <c r="B32" s="4">
        <v>2922</v>
      </c>
      <c r="C32" s="4">
        <v>7</v>
      </c>
      <c r="D32" s="4">
        <v>2528</v>
      </c>
      <c r="E32" s="4">
        <v>1120</v>
      </c>
      <c r="F32" s="4">
        <v>1344</v>
      </c>
      <c r="G32" s="4">
        <v>64</v>
      </c>
      <c r="H32" s="3">
        <v>2.8468525908848953E-7</v>
      </c>
      <c r="I32" s="4">
        <v>1</v>
      </c>
      <c r="J32" s="4">
        <v>1</v>
      </c>
      <c r="K32" s="4">
        <v>1</v>
      </c>
    </row>
    <row r="33" spans="1:11" x14ac:dyDescent="0.25">
      <c r="A33" s="5" t="s">
        <v>1363</v>
      </c>
      <c r="B33" s="4">
        <v>2922</v>
      </c>
      <c r="C33" s="4">
        <v>366</v>
      </c>
      <c r="D33" s="4">
        <v>4936</v>
      </c>
      <c r="E33" s="4">
        <v>3344</v>
      </c>
      <c r="F33" s="4">
        <v>120</v>
      </c>
      <c r="G33" s="4">
        <v>1472</v>
      </c>
      <c r="H33" s="3">
        <v>5.5585697739746221E-7</v>
      </c>
      <c r="I33" s="4">
        <v>1</v>
      </c>
      <c r="J33" s="4">
        <v>1</v>
      </c>
      <c r="K33" s="4">
        <v>1</v>
      </c>
    </row>
    <row r="34" spans="1:11" x14ac:dyDescent="0.25">
      <c r="A34" s="5" t="s">
        <v>1364</v>
      </c>
      <c r="B34" s="4">
        <v>2922</v>
      </c>
      <c r="C34" s="4">
        <v>96</v>
      </c>
      <c r="D34" s="4">
        <v>8512</v>
      </c>
      <c r="E34" s="4">
        <v>2600</v>
      </c>
      <c r="F34" s="4">
        <v>5128</v>
      </c>
      <c r="G34" s="4">
        <v>784</v>
      </c>
      <c r="H34" s="3">
        <v>9.5856049262706597E-7</v>
      </c>
      <c r="I34" s="4">
        <v>1</v>
      </c>
      <c r="J34" s="4">
        <v>1</v>
      </c>
      <c r="K34" s="4">
        <v>1</v>
      </c>
    </row>
    <row r="35" spans="1:11" x14ac:dyDescent="0.25">
      <c r="A35" s="5" t="s">
        <v>1365</v>
      </c>
      <c r="B35" s="4">
        <v>2922</v>
      </c>
      <c r="C35" s="4">
        <v>32</v>
      </c>
      <c r="D35" s="4">
        <v>2112</v>
      </c>
      <c r="E35" s="4">
        <v>8</v>
      </c>
      <c r="F35" s="4">
        <v>1832</v>
      </c>
      <c r="G35" s="4">
        <v>272</v>
      </c>
      <c r="H35" s="3">
        <v>2.3783831771949758E-7</v>
      </c>
      <c r="I35" s="4">
        <v>1</v>
      </c>
      <c r="J35" s="4">
        <v>1</v>
      </c>
      <c r="K35" s="4">
        <v>1</v>
      </c>
    </row>
    <row r="36" spans="1:11" x14ac:dyDescent="0.25">
      <c r="A36" s="5" t="s">
        <v>1366</v>
      </c>
      <c r="B36" s="4">
        <v>9701</v>
      </c>
      <c r="C36" s="4">
        <v>8836</v>
      </c>
      <c r="D36" s="4">
        <v>441896</v>
      </c>
      <c r="E36" s="4">
        <v>19408</v>
      </c>
      <c r="F36" s="4">
        <v>351784</v>
      </c>
      <c r="G36" s="4">
        <v>70704</v>
      </c>
      <c r="H36" s="3">
        <v>4.9763163469211696E-5</v>
      </c>
      <c r="I36" s="4">
        <v>1</v>
      </c>
      <c r="J36" s="4">
        <v>1</v>
      </c>
      <c r="K36" s="4">
        <v>1</v>
      </c>
    </row>
    <row r="37" spans="1:11" x14ac:dyDescent="0.25">
      <c r="A37" s="5" t="s">
        <v>1367</v>
      </c>
      <c r="B37" s="4">
        <v>227965</v>
      </c>
      <c r="C37" s="4">
        <v>91641</v>
      </c>
      <c r="D37" s="4">
        <v>1265584</v>
      </c>
      <c r="E37" s="4">
        <v>898896</v>
      </c>
      <c r="F37" s="4">
        <v>120</v>
      </c>
      <c r="G37" s="4">
        <v>366568</v>
      </c>
      <c r="H37" s="3">
        <v>1.4252100828253438E-4</v>
      </c>
      <c r="I37" s="4">
        <v>1</v>
      </c>
      <c r="J37" s="4">
        <v>1</v>
      </c>
      <c r="K37" s="4">
        <v>1</v>
      </c>
    </row>
    <row r="38" spans="1:11" x14ac:dyDescent="0.25">
      <c r="A38" s="5" t="s">
        <v>1368</v>
      </c>
      <c r="B38" s="4">
        <v>227965</v>
      </c>
      <c r="C38" s="4">
        <v>25739</v>
      </c>
      <c r="D38" s="4">
        <v>724424</v>
      </c>
      <c r="E38" s="4">
        <v>621344</v>
      </c>
      <c r="F38" s="4">
        <v>120</v>
      </c>
      <c r="G38" s="4">
        <v>102960</v>
      </c>
      <c r="H38" s="3">
        <v>8.1579443880506312E-5</v>
      </c>
      <c r="I38" s="4">
        <v>1</v>
      </c>
      <c r="J38" s="4">
        <v>1</v>
      </c>
      <c r="K38" s="4">
        <v>1</v>
      </c>
    </row>
    <row r="39" spans="1:11" x14ac:dyDescent="0.25">
      <c r="A39" s="5" t="s">
        <v>1369</v>
      </c>
      <c r="B39" s="4">
        <v>227965</v>
      </c>
      <c r="C39" s="4">
        <v>1529</v>
      </c>
      <c r="D39" s="4">
        <v>306392</v>
      </c>
      <c r="E39" s="4">
        <v>215144</v>
      </c>
      <c r="F39" s="4">
        <v>79008</v>
      </c>
      <c r="G39" s="4">
        <v>12240</v>
      </c>
      <c r="H39" s="3">
        <v>3.4503673220981205E-5</v>
      </c>
      <c r="I39" s="4">
        <v>1</v>
      </c>
      <c r="J39" s="4">
        <v>1</v>
      </c>
      <c r="K39" s="4">
        <v>1</v>
      </c>
    </row>
    <row r="40" spans="1:11" x14ac:dyDescent="0.25">
      <c r="A40" s="5" t="s">
        <v>1370</v>
      </c>
      <c r="B40" s="4">
        <v>1248</v>
      </c>
      <c r="C40" s="4">
        <v>399</v>
      </c>
      <c r="D40" s="4">
        <v>24936</v>
      </c>
      <c r="E40" s="4">
        <v>1432</v>
      </c>
      <c r="F40" s="4">
        <v>20304</v>
      </c>
      <c r="G40" s="4">
        <v>3200</v>
      </c>
      <c r="H40" s="3">
        <v>2.8081137739836138E-6</v>
      </c>
      <c r="I40" s="4">
        <v>1</v>
      </c>
      <c r="J40" s="4">
        <v>1</v>
      </c>
      <c r="K40" s="4">
        <v>1</v>
      </c>
    </row>
    <row r="41" spans="1:11" x14ac:dyDescent="0.25">
      <c r="A41" s="5" t="s">
        <v>1371</v>
      </c>
      <c r="B41" s="4">
        <v>292</v>
      </c>
      <c r="C41" s="4">
        <v>155</v>
      </c>
      <c r="D41" s="4">
        <v>1528</v>
      </c>
      <c r="E41" s="4">
        <v>784</v>
      </c>
      <c r="F41" s="4">
        <v>120</v>
      </c>
      <c r="G41" s="4">
        <v>624</v>
      </c>
      <c r="H41" s="3">
        <v>1.7207241925918196E-7</v>
      </c>
      <c r="I41" s="4">
        <v>1</v>
      </c>
      <c r="J41" s="4">
        <v>1</v>
      </c>
      <c r="K41" s="4">
        <v>1</v>
      </c>
    </row>
    <row r="42" spans="1:11" x14ac:dyDescent="0.25">
      <c r="A42" s="5" t="s">
        <v>1372</v>
      </c>
      <c r="B42" s="4">
        <v>292</v>
      </c>
      <c r="C42" s="4">
        <v>182</v>
      </c>
      <c r="D42" s="4">
        <v>2032</v>
      </c>
      <c r="E42" s="4">
        <v>1176</v>
      </c>
      <c r="F42" s="4">
        <v>120</v>
      </c>
      <c r="G42" s="4">
        <v>736</v>
      </c>
      <c r="H42" s="3">
        <v>2.2882929053315299E-7</v>
      </c>
      <c r="I42" s="4">
        <v>1</v>
      </c>
      <c r="J42" s="4">
        <v>1</v>
      </c>
      <c r="K42" s="4">
        <v>1</v>
      </c>
    </row>
    <row r="43" spans="1:11" x14ac:dyDescent="0.25">
      <c r="A43" s="5" t="s">
        <v>1373</v>
      </c>
      <c r="B43" s="4">
        <v>292</v>
      </c>
      <c r="C43" s="4">
        <v>167</v>
      </c>
      <c r="D43" s="4">
        <v>1384</v>
      </c>
      <c r="E43" s="4">
        <v>592</v>
      </c>
      <c r="F43" s="4">
        <v>120</v>
      </c>
      <c r="G43" s="4">
        <v>672</v>
      </c>
      <c r="H43" s="3">
        <v>1.5585617032376167E-7</v>
      </c>
      <c r="I43" s="4">
        <v>1</v>
      </c>
      <c r="J43" s="4">
        <v>1</v>
      </c>
      <c r="K43" s="4">
        <v>1</v>
      </c>
    </row>
    <row r="44" spans="1:11" x14ac:dyDescent="0.25">
      <c r="A44" s="5" t="s">
        <v>1374</v>
      </c>
      <c r="B44" s="4">
        <v>292</v>
      </c>
      <c r="C44" s="4">
        <v>181</v>
      </c>
      <c r="D44" s="4">
        <v>1704</v>
      </c>
      <c r="E44" s="4">
        <v>856</v>
      </c>
      <c r="F44" s="4">
        <v>120</v>
      </c>
      <c r="G44" s="4">
        <v>728</v>
      </c>
      <c r="H44" s="3">
        <v>1.9189227906914011E-7</v>
      </c>
      <c r="I44" s="4">
        <v>1</v>
      </c>
      <c r="J44" s="4">
        <v>1</v>
      </c>
      <c r="K44" s="4">
        <v>1</v>
      </c>
    </row>
    <row r="45" spans="1:11" x14ac:dyDescent="0.25">
      <c r="A45" s="5" t="s">
        <v>1375</v>
      </c>
      <c r="B45" s="4">
        <v>292</v>
      </c>
      <c r="C45" s="4">
        <v>215</v>
      </c>
      <c r="D45" s="4">
        <v>2160</v>
      </c>
      <c r="E45" s="4">
        <v>1176</v>
      </c>
      <c r="F45" s="4">
        <v>120</v>
      </c>
      <c r="G45" s="4">
        <v>864</v>
      </c>
      <c r="H45" s="3">
        <v>2.4324373403130437E-7</v>
      </c>
      <c r="I45" s="4">
        <v>1</v>
      </c>
      <c r="J45" s="4">
        <v>1</v>
      </c>
      <c r="K45" s="4">
        <v>1</v>
      </c>
    </row>
    <row r="46" spans="1:11" x14ac:dyDescent="0.25">
      <c r="A46" s="5" t="s">
        <v>1376</v>
      </c>
      <c r="B46" s="4">
        <v>160457</v>
      </c>
      <c r="C46" s="4">
        <v>30599</v>
      </c>
      <c r="D46" s="4">
        <v>1847488</v>
      </c>
      <c r="E46" s="4">
        <v>261784</v>
      </c>
      <c r="F46" s="4">
        <v>1340904</v>
      </c>
      <c r="G46" s="4">
        <v>244800</v>
      </c>
      <c r="H46" s="3">
        <v>2.0805087023056777E-4</v>
      </c>
      <c r="I46" s="4">
        <v>1</v>
      </c>
      <c r="J46" s="4">
        <v>1</v>
      </c>
      <c r="K46" s="4">
        <v>1</v>
      </c>
    </row>
    <row r="47" spans="1:11" x14ac:dyDescent="0.25">
      <c r="A47" s="5" t="s">
        <v>1377</v>
      </c>
      <c r="B47" s="4">
        <v>62032131</v>
      </c>
      <c r="C47" s="4">
        <v>207467</v>
      </c>
      <c r="D47" s="4">
        <v>30753992</v>
      </c>
      <c r="E47" s="4">
        <v>18878720</v>
      </c>
      <c r="F47" s="4">
        <v>10215528</v>
      </c>
      <c r="G47" s="4">
        <v>1659744</v>
      </c>
      <c r="H47" s="3">
        <v>3.4632943752078062E-3</v>
      </c>
      <c r="I47" s="4">
        <v>8</v>
      </c>
      <c r="J47" s="4">
        <v>2</v>
      </c>
      <c r="K47" s="4">
        <v>1</v>
      </c>
    </row>
    <row r="48" spans="1:11" x14ac:dyDescent="0.25">
      <c r="A48" s="5" t="s">
        <v>1378</v>
      </c>
      <c r="B48" s="4">
        <v>62032131</v>
      </c>
      <c r="C48" s="4">
        <v>3516</v>
      </c>
      <c r="D48" s="4">
        <v>1927880</v>
      </c>
      <c r="E48" s="4">
        <v>1716440</v>
      </c>
      <c r="F48" s="4">
        <v>183296</v>
      </c>
      <c r="G48" s="4">
        <v>28144</v>
      </c>
      <c r="H48" s="3">
        <v>2.1710404165012549E-4</v>
      </c>
      <c r="I48" s="4">
        <v>8</v>
      </c>
      <c r="J48" s="4">
        <v>2</v>
      </c>
      <c r="K48" s="4">
        <v>1</v>
      </c>
    </row>
    <row r="49" spans="1:11" x14ac:dyDescent="0.25">
      <c r="A49" s="5" t="s">
        <v>1379</v>
      </c>
      <c r="B49" s="4">
        <v>1331646</v>
      </c>
      <c r="C49" s="4">
        <v>15724</v>
      </c>
      <c r="D49" s="4">
        <v>3032424</v>
      </c>
      <c r="E49" s="4">
        <v>2213744</v>
      </c>
      <c r="F49" s="4">
        <v>692872</v>
      </c>
      <c r="G49" s="4">
        <v>125808</v>
      </c>
      <c r="H49" s="3">
        <v>3.4148987820654817E-4</v>
      </c>
      <c r="I49" s="4">
        <v>1</v>
      </c>
      <c r="J49" s="4">
        <v>1</v>
      </c>
      <c r="K49" s="4">
        <v>1</v>
      </c>
    </row>
    <row r="50" spans="1:11" x14ac:dyDescent="0.25">
      <c r="A50" s="5" t="s">
        <v>1380</v>
      </c>
      <c r="B50" s="4">
        <v>1331646</v>
      </c>
      <c r="C50" s="4">
        <v>4432</v>
      </c>
      <c r="D50" s="4">
        <v>2422608</v>
      </c>
      <c r="E50" s="4">
        <v>2190040</v>
      </c>
      <c r="F50" s="4">
        <v>197096</v>
      </c>
      <c r="G50" s="4">
        <v>35472</v>
      </c>
      <c r="H50" s="3">
        <v>2.7281676667319915E-4</v>
      </c>
      <c r="I50" s="4">
        <v>1</v>
      </c>
      <c r="J50" s="4">
        <v>1</v>
      </c>
      <c r="K50" s="4">
        <v>1</v>
      </c>
    </row>
    <row r="51" spans="1:11" x14ac:dyDescent="0.25">
      <c r="A51" s="5" t="s">
        <v>1381</v>
      </c>
      <c r="B51" s="4">
        <v>1331646</v>
      </c>
      <c r="C51" s="4">
        <v>118096</v>
      </c>
      <c r="D51" s="4">
        <v>5599904</v>
      </c>
      <c r="E51" s="4">
        <v>5127392</v>
      </c>
      <c r="F51" s="4">
        <v>120</v>
      </c>
      <c r="G51" s="4">
        <v>472392</v>
      </c>
      <c r="H51" s="3">
        <v>6.3062109221149879E-4</v>
      </c>
      <c r="I51" s="4">
        <v>1</v>
      </c>
      <c r="J51" s="4">
        <v>1</v>
      </c>
      <c r="K51" s="4">
        <v>1</v>
      </c>
    </row>
    <row r="52" spans="1:11" x14ac:dyDescent="0.25">
      <c r="A52" s="5" t="s">
        <v>1382</v>
      </c>
      <c r="B52" s="4">
        <v>7</v>
      </c>
      <c r="C52" s="4">
        <v>7</v>
      </c>
      <c r="D52" s="4">
        <v>160</v>
      </c>
      <c r="E52" s="4">
        <v>8</v>
      </c>
      <c r="F52" s="4">
        <v>120</v>
      </c>
      <c r="G52" s="4">
        <v>32</v>
      </c>
      <c r="H52" s="3">
        <v>1.801805437268921E-8</v>
      </c>
      <c r="I52" s="4">
        <v>1</v>
      </c>
      <c r="J52" s="4">
        <v>1</v>
      </c>
      <c r="K52" s="4">
        <v>1</v>
      </c>
    </row>
    <row r="53" spans="1:11" x14ac:dyDescent="0.25">
      <c r="A53" s="5" t="s">
        <v>1383</v>
      </c>
      <c r="B53" s="4">
        <v>6408</v>
      </c>
      <c r="C53" s="4">
        <v>4240</v>
      </c>
      <c r="D53" s="4">
        <v>218248</v>
      </c>
      <c r="E53" s="4">
        <v>11088</v>
      </c>
      <c r="F53" s="4">
        <v>173224</v>
      </c>
      <c r="G53" s="4">
        <v>33936</v>
      </c>
      <c r="H53" s="3">
        <v>2.4577527067066717E-5</v>
      </c>
      <c r="I53" s="4">
        <v>1</v>
      </c>
      <c r="J53" s="4">
        <v>1</v>
      </c>
      <c r="K53" s="4">
        <v>1</v>
      </c>
    </row>
    <row r="54" spans="1:11" x14ac:dyDescent="0.25">
      <c r="A54" s="5" t="s">
        <v>1384</v>
      </c>
      <c r="B54" s="4">
        <v>6408</v>
      </c>
      <c r="C54" s="4">
        <v>4241</v>
      </c>
      <c r="D54" s="4">
        <v>218048</v>
      </c>
      <c r="E54" s="4">
        <v>11088</v>
      </c>
      <c r="F54" s="4">
        <v>173024</v>
      </c>
      <c r="G54" s="4">
        <v>33936</v>
      </c>
      <c r="H54" s="3">
        <v>2.4555004499100858E-5</v>
      </c>
      <c r="I54" s="4">
        <v>1</v>
      </c>
      <c r="J54" s="4">
        <v>1</v>
      </c>
      <c r="K54" s="4">
        <v>1</v>
      </c>
    </row>
    <row r="55" spans="1:11" x14ac:dyDescent="0.25">
      <c r="A55" s="5" t="s">
        <v>1385</v>
      </c>
      <c r="B55" s="4">
        <v>13786617</v>
      </c>
      <c r="C55" s="4">
        <v>13602</v>
      </c>
      <c r="D55" s="4">
        <v>20674992</v>
      </c>
      <c r="E55" s="4">
        <v>19903216</v>
      </c>
      <c r="F55" s="4">
        <v>662944</v>
      </c>
      <c r="G55" s="4">
        <v>108832</v>
      </c>
      <c r="H55" s="3">
        <v>2.3282695625682155E-3</v>
      </c>
      <c r="I55" s="4">
        <v>3</v>
      </c>
      <c r="J55" s="4">
        <v>2</v>
      </c>
      <c r="K55" s="4">
        <v>1</v>
      </c>
    </row>
    <row r="56" spans="1:11" x14ac:dyDescent="0.25">
      <c r="A56" s="5" t="s">
        <v>1386</v>
      </c>
      <c r="B56" s="4">
        <v>108</v>
      </c>
      <c r="C56" s="4">
        <v>83</v>
      </c>
      <c r="D56" s="4">
        <v>896</v>
      </c>
      <c r="E56" s="4">
        <v>440</v>
      </c>
      <c r="F56" s="4">
        <v>120</v>
      </c>
      <c r="G56" s="4">
        <v>336</v>
      </c>
      <c r="H56" s="3">
        <v>1.0090110448705958E-7</v>
      </c>
      <c r="I56" s="4">
        <v>1</v>
      </c>
      <c r="J56" s="4">
        <v>1</v>
      </c>
      <c r="K56" s="4">
        <v>1</v>
      </c>
    </row>
    <row r="57" spans="1:11" x14ac:dyDescent="0.25">
      <c r="A57" s="5" t="s">
        <v>1387</v>
      </c>
      <c r="B57" s="4">
        <v>32356</v>
      </c>
      <c r="C57" s="4">
        <v>132</v>
      </c>
      <c r="D57" s="4">
        <v>28680</v>
      </c>
      <c r="E57" s="4">
        <v>22064</v>
      </c>
      <c r="F57" s="4">
        <v>5544</v>
      </c>
      <c r="G57" s="4">
        <v>1072</v>
      </c>
      <c r="H57" s="3">
        <v>3.2297362463045411E-6</v>
      </c>
      <c r="I57" s="4">
        <v>1</v>
      </c>
      <c r="J57" s="4">
        <v>1</v>
      </c>
      <c r="K57" s="4">
        <v>1</v>
      </c>
    </row>
    <row r="58" spans="1:11" x14ac:dyDescent="0.25">
      <c r="A58" s="5" t="s">
        <v>1388</v>
      </c>
      <c r="B58" s="4">
        <v>32356</v>
      </c>
      <c r="C58" s="4">
        <v>174</v>
      </c>
      <c r="D58" s="4">
        <v>27976</v>
      </c>
      <c r="E58" s="4">
        <v>16648</v>
      </c>
      <c r="F58" s="4">
        <v>9920</v>
      </c>
      <c r="G58" s="4">
        <v>1408</v>
      </c>
      <c r="H58" s="3">
        <v>3.1504568070647085E-6</v>
      </c>
      <c r="I58" s="4">
        <v>1</v>
      </c>
      <c r="J58" s="4">
        <v>1</v>
      </c>
      <c r="K58" s="4">
        <v>1</v>
      </c>
    </row>
    <row r="59" spans="1:11" x14ac:dyDescent="0.25">
      <c r="A59" s="5" t="s">
        <v>1389</v>
      </c>
      <c r="B59" s="4">
        <v>32356</v>
      </c>
      <c r="C59" s="4">
        <v>106</v>
      </c>
      <c r="D59" s="4">
        <v>10304</v>
      </c>
      <c r="E59" s="4">
        <v>4176</v>
      </c>
      <c r="F59" s="4">
        <v>5264</v>
      </c>
      <c r="G59" s="4">
        <v>864</v>
      </c>
      <c r="H59" s="3">
        <v>1.1603627016011853E-6</v>
      </c>
      <c r="I59" s="4">
        <v>1</v>
      </c>
      <c r="J59" s="4">
        <v>1</v>
      </c>
      <c r="K59" s="4">
        <v>1</v>
      </c>
    </row>
    <row r="60" spans="1:11" x14ac:dyDescent="0.25">
      <c r="A60" s="5" t="s">
        <v>1390</v>
      </c>
      <c r="B60" s="4">
        <v>32356</v>
      </c>
      <c r="C60" s="4">
        <v>1315</v>
      </c>
      <c r="D60" s="4">
        <v>134744</v>
      </c>
      <c r="E60" s="4">
        <v>47552</v>
      </c>
      <c r="F60" s="4">
        <v>76664</v>
      </c>
      <c r="G60" s="4">
        <v>10528</v>
      </c>
      <c r="H60" s="3">
        <v>1.517390448996022E-5</v>
      </c>
      <c r="I60" s="4">
        <v>1</v>
      </c>
      <c r="J60" s="4">
        <v>1</v>
      </c>
      <c r="K60" s="4">
        <v>1</v>
      </c>
    </row>
    <row r="61" spans="1:11" x14ac:dyDescent="0.25">
      <c r="A61" s="5" t="s">
        <v>1391</v>
      </c>
      <c r="B61" s="4">
        <v>32356</v>
      </c>
      <c r="C61" s="4">
        <v>1870</v>
      </c>
      <c r="D61" s="4">
        <v>68400</v>
      </c>
      <c r="E61" s="4">
        <v>60792</v>
      </c>
      <c r="F61" s="4">
        <v>120</v>
      </c>
      <c r="G61" s="4">
        <v>7488</v>
      </c>
      <c r="H61" s="3">
        <v>7.7027182443246386E-6</v>
      </c>
      <c r="I61" s="4">
        <v>1</v>
      </c>
      <c r="J61" s="4">
        <v>1</v>
      </c>
      <c r="K61" s="4">
        <v>1</v>
      </c>
    </row>
    <row r="62" spans="1:11" x14ac:dyDescent="0.25">
      <c r="A62" s="5" t="s">
        <v>1392</v>
      </c>
      <c r="B62" s="4">
        <v>32356</v>
      </c>
      <c r="C62" s="4">
        <v>43</v>
      </c>
      <c r="D62" s="4">
        <v>3504</v>
      </c>
      <c r="E62" s="4">
        <v>488</v>
      </c>
      <c r="F62" s="4">
        <v>2664</v>
      </c>
      <c r="G62" s="4">
        <v>352</v>
      </c>
      <c r="H62" s="3">
        <v>3.945953907618937E-7</v>
      </c>
      <c r="I62" s="4">
        <v>1</v>
      </c>
      <c r="J62" s="4">
        <v>1</v>
      </c>
      <c r="K62" s="4">
        <v>1</v>
      </c>
    </row>
    <row r="63" spans="1:11" x14ac:dyDescent="0.25">
      <c r="A63" s="5" t="s">
        <v>1393</v>
      </c>
      <c r="B63" s="4">
        <v>32356</v>
      </c>
      <c r="C63" s="4">
        <v>111</v>
      </c>
      <c r="D63" s="4">
        <v>11096</v>
      </c>
      <c r="E63" s="4">
        <v>4784</v>
      </c>
      <c r="F63" s="4">
        <v>5416</v>
      </c>
      <c r="G63" s="4">
        <v>896</v>
      </c>
      <c r="H63" s="3">
        <v>1.2495520707459968E-6</v>
      </c>
      <c r="I63" s="4">
        <v>1</v>
      </c>
      <c r="J63" s="4">
        <v>1</v>
      </c>
      <c r="K63" s="4">
        <v>1</v>
      </c>
    </row>
    <row r="64" spans="1:11" x14ac:dyDescent="0.25">
      <c r="A64" s="5" t="s">
        <v>1394</v>
      </c>
      <c r="B64" s="4">
        <v>32356</v>
      </c>
      <c r="C64" s="4">
        <v>55</v>
      </c>
      <c r="D64" s="4">
        <v>4816</v>
      </c>
      <c r="E64" s="4">
        <v>1608</v>
      </c>
      <c r="F64" s="4">
        <v>2760</v>
      </c>
      <c r="G64" s="4">
        <v>448</v>
      </c>
      <c r="H64" s="3">
        <v>5.4234343661794526E-7</v>
      </c>
      <c r="I64" s="4">
        <v>1</v>
      </c>
      <c r="J64" s="4">
        <v>1</v>
      </c>
      <c r="K64" s="4">
        <v>1</v>
      </c>
    </row>
    <row r="65" spans="1:11" x14ac:dyDescent="0.25">
      <c r="A65" s="5" t="s">
        <v>1395</v>
      </c>
      <c r="B65" s="4">
        <v>32356</v>
      </c>
      <c r="C65" s="4">
        <v>710</v>
      </c>
      <c r="D65" s="4">
        <v>83864</v>
      </c>
      <c r="E65" s="4">
        <v>39096</v>
      </c>
      <c r="F65" s="4">
        <v>39072</v>
      </c>
      <c r="G65" s="4">
        <v>5696</v>
      </c>
      <c r="H65" s="3">
        <v>9.4441631994450499E-6</v>
      </c>
      <c r="I65" s="4">
        <v>1</v>
      </c>
      <c r="J65" s="4">
        <v>1</v>
      </c>
      <c r="K65" s="4">
        <v>1</v>
      </c>
    </row>
    <row r="66" spans="1:11" x14ac:dyDescent="0.25">
      <c r="A66" s="5" t="s">
        <v>1396</v>
      </c>
      <c r="B66" s="4">
        <v>32356</v>
      </c>
      <c r="C66" s="4">
        <v>1134</v>
      </c>
      <c r="D66" s="4">
        <v>72528</v>
      </c>
      <c r="E66" s="4">
        <v>19168</v>
      </c>
      <c r="F66" s="4">
        <v>44272</v>
      </c>
      <c r="G66" s="4">
        <v>9088</v>
      </c>
      <c r="H66" s="3">
        <v>8.1675840471400203E-6</v>
      </c>
      <c r="I66" s="4">
        <v>1</v>
      </c>
      <c r="J66" s="4">
        <v>1</v>
      </c>
      <c r="K66" s="4">
        <v>1</v>
      </c>
    </row>
    <row r="67" spans="1:11" x14ac:dyDescent="0.25">
      <c r="A67" s="5" t="s">
        <v>1397</v>
      </c>
      <c r="B67" s="4">
        <v>748827</v>
      </c>
      <c r="C67" s="4">
        <v>24659</v>
      </c>
      <c r="D67" s="4">
        <v>2909624</v>
      </c>
      <c r="E67" s="4">
        <v>1436800</v>
      </c>
      <c r="F67" s="4">
        <v>1275544</v>
      </c>
      <c r="G67" s="4">
        <v>197280</v>
      </c>
      <c r="H67" s="3">
        <v>3.2766102147550923E-4</v>
      </c>
      <c r="I67" s="4">
        <v>1</v>
      </c>
      <c r="J67" s="4">
        <v>1</v>
      </c>
      <c r="K67" s="4">
        <v>1</v>
      </c>
    </row>
    <row r="68" spans="1:11" x14ac:dyDescent="0.25">
      <c r="A68" s="5" t="s">
        <v>1398</v>
      </c>
      <c r="B68" s="4">
        <v>748827</v>
      </c>
      <c r="C68" s="4">
        <v>4405</v>
      </c>
      <c r="D68" s="4">
        <v>1552424</v>
      </c>
      <c r="E68" s="4">
        <v>1320984</v>
      </c>
      <c r="F68" s="4">
        <v>196192</v>
      </c>
      <c r="G68" s="4">
        <v>35248</v>
      </c>
      <c r="H68" s="3">
        <v>1.7482287525917299E-4</v>
      </c>
      <c r="I68" s="4">
        <v>1</v>
      </c>
      <c r="J68" s="4">
        <v>1</v>
      </c>
      <c r="K68" s="4">
        <v>1</v>
      </c>
    </row>
    <row r="69" spans="1:11" x14ac:dyDescent="0.25">
      <c r="A69" s="5" t="s">
        <v>1399</v>
      </c>
      <c r="B69" s="4">
        <v>748827</v>
      </c>
      <c r="C69" s="4">
        <v>197473</v>
      </c>
      <c r="D69" s="4">
        <v>3780416</v>
      </c>
      <c r="E69" s="4">
        <v>2990400</v>
      </c>
      <c r="F69" s="4">
        <v>120</v>
      </c>
      <c r="G69" s="4">
        <v>789896</v>
      </c>
      <c r="H69" s="3">
        <v>4.2572338149615159E-4</v>
      </c>
      <c r="I69" s="4">
        <v>1</v>
      </c>
      <c r="J69" s="4">
        <v>1</v>
      </c>
      <c r="K69" s="4">
        <v>1</v>
      </c>
    </row>
    <row r="70" spans="1:11" x14ac:dyDescent="0.25">
      <c r="A70" s="5" t="s">
        <v>1400</v>
      </c>
      <c r="B70" s="4">
        <v>3577295</v>
      </c>
      <c r="C70" s="4">
        <v>620798</v>
      </c>
      <c r="D70" s="4">
        <v>52905080</v>
      </c>
      <c r="E70" s="4">
        <v>9272560</v>
      </c>
      <c r="F70" s="4">
        <v>38666120</v>
      </c>
      <c r="G70" s="4">
        <v>4966400</v>
      </c>
      <c r="H70" s="3">
        <v>5.957791300196703E-3</v>
      </c>
      <c r="I70" s="4">
        <v>1</v>
      </c>
      <c r="J70" s="4">
        <v>1</v>
      </c>
      <c r="K70" s="4">
        <v>1</v>
      </c>
    </row>
    <row r="71" spans="1:11" x14ac:dyDescent="0.25">
      <c r="A71" s="5" t="s">
        <v>1401</v>
      </c>
      <c r="B71" s="4">
        <v>3577295</v>
      </c>
      <c r="C71" s="4">
        <v>613121</v>
      </c>
      <c r="D71" s="4">
        <v>16227720</v>
      </c>
      <c r="E71" s="4">
        <v>13775112</v>
      </c>
      <c r="F71" s="4">
        <v>120</v>
      </c>
      <c r="G71" s="4">
        <v>2452488</v>
      </c>
      <c r="H71" s="3">
        <v>1.8274496331548511E-3</v>
      </c>
      <c r="I71" s="4">
        <v>1</v>
      </c>
      <c r="J71" s="4">
        <v>1</v>
      </c>
      <c r="K71" s="4">
        <v>1</v>
      </c>
    </row>
    <row r="72" spans="1:11" x14ac:dyDescent="0.25">
      <c r="A72" s="5" t="s">
        <v>1402</v>
      </c>
      <c r="B72" s="4">
        <v>76097175</v>
      </c>
      <c r="C72" s="4">
        <v>195125</v>
      </c>
      <c r="D72" s="4">
        <v>50681824</v>
      </c>
      <c r="E72" s="4">
        <v>39027872</v>
      </c>
      <c r="F72" s="4">
        <v>10092944</v>
      </c>
      <c r="G72" s="4">
        <v>1561008</v>
      </c>
      <c r="H72" s="3">
        <v>5.7074241283691565E-3</v>
      </c>
      <c r="I72" s="4">
        <v>10</v>
      </c>
      <c r="J72" s="4">
        <v>2</v>
      </c>
      <c r="K72" s="4">
        <v>1</v>
      </c>
    </row>
    <row r="73" spans="1:11" x14ac:dyDescent="0.25">
      <c r="A73" s="5" t="s">
        <v>1403</v>
      </c>
      <c r="B73" s="4">
        <v>76097175</v>
      </c>
      <c r="C73" s="4">
        <v>20236</v>
      </c>
      <c r="D73" s="4">
        <v>44066392</v>
      </c>
      <c r="E73" s="4">
        <v>42678288</v>
      </c>
      <c r="F73" s="4">
        <v>1226200</v>
      </c>
      <c r="G73" s="4">
        <v>161904</v>
      </c>
      <c r="H73" s="3">
        <v>4.9624415441514805E-3</v>
      </c>
      <c r="I73" s="4">
        <v>10</v>
      </c>
      <c r="J73" s="4">
        <v>2</v>
      </c>
      <c r="K73" s="4">
        <v>1</v>
      </c>
    </row>
    <row r="74" spans="1:11" x14ac:dyDescent="0.25">
      <c r="A74" s="5" t="s">
        <v>1404</v>
      </c>
      <c r="B74" s="4">
        <v>76097175</v>
      </c>
      <c r="C74" s="4">
        <v>203805</v>
      </c>
      <c r="D74" s="4">
        <v>70403392</v>
      </c>
      <c r="E74" s="4">
        <v>58575896</v>
      </c>
      <c r="F74" s="4">
        <v>10197048</v>
      </c>
      <c r="G74" s="4">
        <v>1630448</v>
      </c>
      <c r="H74" s="3">
        <v>7.9283259067359536E-3</v>
      </c>
      <c r="I74" s="4">
        <v>10</v>
      </c>
      <c r="J74" s="4">
        <v>2</v>
      </c>
      <c r="K74" s="4">
        <v>1</v>
      </c>
    </row>
    <row r="75" spans="1:11" x14ac:dyDescent="0.25">
      <c r="A75" s="5" t="s">
        <v>1405</v>
      </c>
      <c r="B75" s="4">
        <v>76097175</v>
      </c>
      <c r="C75" s="4">
        <v>1438</v>
      </c>
      <c r="D75" s="4">
        <v>5800176</v>
      </c>
      <c r="E75" s="4">
        <v>5710600</v>
      </c>
      <c r="F75" s="4">
        <v>78056</v>
      </c>
      <c r="G75" s="4">
        <v>11520</v>
      </c>
      <c r="H75" s="3">
        <v>6.5317429086979382E-4</v>
      </c>
      <c r="I75" s="4">
        <v>10</v>
      </c>
      <c r="J75" s="4">
        <v>2</v>
      </c>
      <c r="K75" s="4">
        <v>1</v>
      </c>
    </row>
    <row r="76" spans="1:11" x14ac:dyDescent="0.25">
      <c r="A76" s="5" t="s">
        <v>1406</v>
      </c>
      <c r="B76" s="4">
        <v>76097175</v>
      </c>
      <c r="C76" s="4">
        <v>2031</v>
      </c>
      <c r="D76" s="4">
        <v>1875040</v>
      </c>
      <c r="E76" s="4">
        <v>1774248</v>
      </c>
      <c r="F76" s="4">
        <v>84536</v>
      </c>
      <c r="G76" s="4">
        <v>16256</v>
      </c>
      <c r="H76" s="3">
        <v>2.1115357919354485E-4</v>
      </c>
      <c r="I76" s="4">
        <v>10</v>
      </c>
      <c r="J76" s="4">
        <v>2</v>
      </c>
      <c r="K76" s="4">
        <v>1</v>
      </c>
    </row>
    <row r="77" spans="1:11" x14ac:dyDescent="0.25">
      <c r="A77" s="5" t="s">
        <v>1407</v>
      </c>
      <c r="B77" s="4">
        <v>76097175</v>
      </c>
      <c r="C77" s="4">
        <v>52451</v>
      </c>
      <c r="D77" s="4">
        <v>61838176</v>
      </c>
      <c r="E77" s="4">
        <v>58873816</v>
      </c>
      <c r="F77" s="4">
        <v>2544744</v>
      </c>
      <c r="G77" s="4">
        <v>419616</v>
      </c>
      <c r="H77" s="3">
        <v>6.9637726092245311E-3</v>
      </c>
      <c r="I77" s="4">
        <v>10</v>
      </c>
      <c r="J77" s="4">
        <v>2</v>
      </c>
      <c r="K77" s="4">
        <v>1</v>
      </c>
    </row>
    <row r="78" spans="1:11" x14ac:dyDescent="0.25">
      <c r="A78" s="5" t="s">
        <v>1408</v>
      </c>
      <c r="B78" s="4">
        <v>76097175</v>
      </c>
      <c r="C78" s="4">
        <v>356666</v>
      </c>
      <c r="D78" s="4">
        <v>121336240</v>
      </c>
      <c r="E78" s="4">
        <v>119909448</v>
      </c>
      <c r="F78" s="4">
        <v>120</v>
      </c>
      <c r="G78" s="4">
        <v>1426672</v>
      </c>
      <c r="H78" s="3">
        <v>1.3664018560610423E-2</v>
      </c>
      <c r="I78" s="4">
        <v>10</v>
      </c>
      <c r="J78" s="4">
        <v>2</v>
      </c>
      <c r="K78" s="4">
        <v>1</v>
      </c>
    </row>
    <row r="79" spans="1:11" x14ac:dyDescent="0.25">
      <c r="A79" s="5" t="s">
        <v>1409</v>
      </c>
      <c r="B79" s="4">
        <v>76097175</v>
      </c>
      <c r="C79" s="4">
        <v>290073</v>
      </c>
      <c r="D79" s="4">
        <v>31324568</v>
      </c>
      <c r="E79" s="4">
        <v>17675264</v>
      </c>
      <c r="F79" s="4">
        <v>11328712</v>
      </c>
      <c r="G79" s="4">
        <v>2320592</v>
      </c>
      <c r="H79" s="3">
        <v>3.5275485589062535E-3</v>
      </c>
      <c r="I79" s="4">
        <v>10</v>
      </c>
      <c r="J79" s="4">
        <v>2</v>
      </c>
      <c r="K79" s="4">
        <v>1</v>
      </c>
    </row>
    <row r="80" spans="1:11" x14ac:dyDescent="0.25">
      <c r="A80" s="5" t="s">
        <v>1410</v>
      </c>
      <c r="B80" s="4">
        <v>76097175</v>
      </c>
      <c r="C80" s="4">
        <v>313724</v>
      </c>
      <c r="D80" s="4">
        <v>101047024</v>
      </c>
      <c r="E80" s="4">
        <v>79150944</v>
      </c>
      <c r="F80" s="4">
        <v>19386272</v>
      </c>
      <c r="G80" s="4">
        <v>2509808</v>
      </c>
      <c r="H80" s="3">
        <v>1.1379192328940198E-2</v>
      </c>
      <c r="I80" s="4">
        <v>10</v>
      </c>
      <c r="J80" s="4">
        <v>2</v>
      </c>
      <c r="K80" s="4">
        <v>1</v>
      </c>
    </row>
    <row r="81" spans="1:11" x14ac:dyDescent="0.25">
      <c r="A81" s="5" t="s">
        <v>1411</v>
      </c>
      <c r="B81" s="4">
        <v>76097175</v>
      </c>
      <c r="C81" s="4">
        <v>210658</v>
      </c>
      <c r="D81" s="4">
        <v>17824936</v>
      </c>
      <c r="E81" s="4">
        <v>5811400</v>
      </c>
      <c r="F81" s="4">
        <v>10328256</v>
      </c>
      <c r="G81" s="4">
        <v>1685280</v>
      </c>
      <c r="H81" s="3">
        <v>2.0073166627356583E-3</v>
      </c>
      <c r="I81" s="4">
        <v>10</v>
      </c>
      <c r="J81" s="4">
        <v>2</v>
      </c>
      <c r="K81" s="4">
        <v>1</v>
      </c>
    </row>
    <row r="82" spans="1:11" x14ac:dyDescent="0.25">
      <c r="A82" s="5" t="s">
        <v>1412</v>
      </c>
      <c r="B82" s="4">
        <v>19644</v>
      </c>
      <c r="C82" s="4">
        <v>2160</v>
      </c>
      <c r="D82" s="4">
        <v>128616</v>
      </c>
      <c r="E82" s="4">
        <v>23776</v>
      </c>
      <c r="F82" s="4">
        <v>87544</v>
      </c>
      <c r="G82" s="4">
        <v>17296</v>
      </c>
      <c r="H82" s="3">
        <v>1.4483813007486222E-5</v>
      </c>
      <c r="I82" s="4">
        <v>1</v>
      </c>
      <c r="J82" s="4">
        <v>1</v>
      </c>
      <c r="K82" s="4">
        <v>1</v>
      </c>
    </row>
    <row r="83" spans="1:11" x14ac:dyDescent="0.25">
      <c r="A83" s="5" t="s">
        <v>1413</v>
      </c>
      <c r="B83" s="4">
        <v>60395388</v>
      </c>
      <c r="C83" s="4">
        <v>2035472</v>
      </c>
      <c r="D83" s="4">
        <v>143982160</v>
      </c>
      <c r="E83" s="4">
        <v>135840144</v>
      </c>
      <c r="F83" s="4">
        <v>120</v>
      </c>
      <c r="G83" s="4">
        <v>8141896</v>
      </c>
      <c r="H83" s="3">
        <v>1.6214239922357734E-2</v>
      </c>
      <c r="I83" s="4">
        <v>8</v>
      </c>
      <c r="J83" s="4">
        <v>2</v>
      </c>
      <c r="K83" s="4">
        <v>1</v>
      </c>
    </row>
    <row r="84" spans="1:11" x14ac:dyDescent="0.25">
      <c r="A84" s="5" t="s">
        <v>1414</v>
      </c>
      <c r="B84" s="4">
        <v>60395388</v>
      </c>
      <c r="C84" s="4">
        <v>70992</v>
      </c>
      <c r="D84" s="4">
        <v>38078064</v>
      </c>
      <c r="E84" s="4">
        <v>34564216</v>
      </c>
      <c r="F84" s="4">
        <v>2945896</v>
      </c>
      <c r="G84" s="4">
        <v>567952</v>
      </c>
      <c r="H84" s="3">
        <v>4.2880789222421228E-3</v>
      </c>
      <c r="I84" s="4">
        <v>8</v>
      </c>
      <c r="J84" s="4">
        <v>2</v>
      </c>
      <c r="K84" s="4">
        <v>1</v>
      </c>
    </row>
    <row r="85" spans="1:11" x14ac:dyDescent="0.25">
      <c r="A85" s="5" t="s">
        <v>1415</v>
      </c>
      <c r="B85" s="4">
        <v>60395388</v>
      </c>
      <c r="C85" s="4">
        <v>590</v>
      </c>
      <c r="D85" s="4">
        <v>30033552</v>
      </c>
      <c r="E85" s="4">
        <v>29990848</v>
      </c>
      <c r="F85" s="4">
        <v>37968</v>
      </c>
      <c r="G85" s="4">
        <v>4736</v>
      </c>
      <c r="H85" s="3">
        <v>3.3821635808811801E-3</v>
      </c>
      <c r="I85" s="4">
        <v>8</v>
      </c>
      <c r="J85" s="4">
        <v>2</v>
      </c>
      <c r="K85" s="4">
        <v>1</v>
      </c>
    </row>
    <row r="86" spans="1:11" x14ac:dyDescent="0.25">
      <c r="A86" s="5" t="s">
        <v>1416</v>
      </c>
      <c r="B86" s="4">
        <v>60395388</v>
      </c>
      <c r="C86" s="4">
        <v>447305</v>
      </c>
      <c r="D86" s="4">
        <v>117813968</v>
      </c>
      <c r="E86" s="4">
        <v>93388568</v>
      </c>
      <c r="F86" s="4">
        <v>20846952</v>
      </c>
      <c r="G86" s="4">
        <v>3578448</v>
      </c>
      <c r="H86" s="3">
        <v>1.3267365508039168E-2</v>
      </c>
      <c r="I86" s="4">
        <v>8</v>
      </c>
      <c r="J86" s="4">
        <v>2</v>
      </c>
      <c r="K86" s="4">
        <v>1</v>
      </c>
    </row>
    <row r="87" spans="1:11" x14ac:dyDescent="0.25">
      <c r="A87" s="5" t="s">
        <v>1417</v>
      </c>
      <c r="B87" s="4">
        <v>207158</v>
      </c>
      <c r="C87" s="4">
        <v>358</v>
      </c>
      <c r="D87" s="4">
        <v>49120</v>
      </c>
      <c r="E87" s="4">
        <v>26664</v>
      </c>
      <c r="F87" s="4">
        <v>19576</v>
      </c>
      <c r="G87" s="4">
        <v>2880</v>
      </c>
      <c r="H87" s="3">
        <v>5.531542692415588E-6</v>
      </c>
      <c r="I87" s="4">
        <v>1</v>
      </c>
      <c r="J87" s="4">
        <v>1</v>
      </c>
      <c r="K87" s="4">
        <v>1</v>
      </c>
    </row>
    <row r="88" spans="1:11" x14ac:dyDescent="0.25">
      <c r="A88" s="5" t="s">
        <v>1418</v>
      </c>
      <c r="B88" s="4">
        <v>207158</v>
      </c>
      <c r="C88" s="4">
        <v>30561</v>
      </c>
      <c r="D88" s="4">
        <v>1939744</v>
      </c>
      <c r="E88" s="4">
        <v>346568</v>
      </c>
      <c r="F88" s="4">
        <v>1348680</v>
      </c>
      <c r="G88" s="4">
        <v>244496</v>
      </c>
      <c r="H88" s="3">
        <v>2.1844008038186038E-4</v>
      </c>
      <c r="I88" s="4">
        <v>1</v>
      </c>
      <c r="J88" s="4">
        <v>1</v>
      </c>
      <c r="K88" s="4">
        <v>1</v>
      </c>
    </row>
    <row r="89" spans="1:11" x14ac:dyDescent="0.25">
      <c r="A89" s="5" t="s">
        <v>1419</v>
      </c>
      <c r="B89" s="4">
        <v>207158</v>
      </c>
      <c r="C89" s="4">
        <v>6691</v>
      </c>
      <c r="D89" s="4">
        <v>410472</v>
      </c>
      <c r="E89" s="4">
        <v>25920</v>
      </c>
      <c r="F89" s="4">
        <v>331016</v>
      </c>
      <c r="G89" s="4">
        <v>53536</v>
      </c>
      <c r="H89" s="3">
        <v>4.6224417590415538E-5</v>
      </c>
      <c r="I89" s="4">
        <v>1</v>
      </c>
      <c r="J89" s="4">
        <v>1</v>
      </c>
      <c r="K89" s="4">
        <v>1</v>
      </c>
    </row>
    <row r="90" spans="1:11" x14ac:dyDescent="0.25">
      <c r="A90" s="5" t="s">
        <v>1420</v>
      </c>
      <c r="B90" s="4">
        <v>1794329</v>
      </c>
      <c r="C90" s="4">
        <v>47877</v>
      </c>
      <c r="D90" s="4">
        <v>4462968</v>
      </c>
      <c r="E90" s="4">
        <v>1578192</v>
      </c>
      <c r="F90" s="4">
        <v>2501752</v>
      </c>
      <c r="G90" s="4">
        <v>383024</v>
      </c>
      <c r="H90" s="3">
        <v>5.0258750054732514E-4</v>
      </c>
      <c r="I90" s="4">
        <v>1</v>
      </c>
      <c r="J90" s="4">
        <v>1</v>
      </c>
      <c r="K90" s="4">
        <v>1</v>
      </c>
    </row>
    <row r="91" spans="1:11" x14ac:dyDescent="0.25">
      <c r="A91" s="5" t="s">
        <v>1421</v>
      </c>
      <c r="B91" s="4">
        <v>1794329</v>
      </c>
      <c r="C91" s="4">
        <v>5993</v>
      </c>
      <c r="D91" s="4">
        <v>1479048</v>
      </c>
      <c r="E91" s="4">
        <v>1111552</v>
      </c>
      <c r="F91" s="4">
        <v>319544</v>
      </c>
      <c r="G91" s="4">
        <v>47952</v>
      </c>
      <c r="H91" s="3">
        <v>1.6655979552385771E-4</v>
      </c>
      <c r="I91" s="4">
        <v>1</v>
      </c>
      <c r="J91" s="4">
        <v>1</v>
      </c>
      <c r="K91" s="4">
        <v>1</v>
      </c>
    </row>
    <row r="92" spans="1:11" x14ac:dyDescent="0.25">
      <c r="A92" s="5" t="s">
        <v>1422</v>
      </c>
      <c r="B92" s="4">
        <v>1794329</v>
      </c>
      <c r="C92" s="4">
        <v>4636</v>
      </c>
      <c r="D92" s="4">
        <v>756240</v>
      </c>
      <c r="E92" s="4">
        <v>414528</v>
      </c>
      <c r="F92" s="4">
        <v>304608</v>
      </c>
      <c r="G92" s="4">
        <v>37104</v>
      </c>
      <c r="H92" s="3">
        <v>8.5162333992515552E-5</v>
      </c>
      <c r="I92" s="4">
        <v>1</v>
      </c>
      <c r="J92" s="4">
        <v>1</v>
      </c>
      <c r="K92" s="4">
        <v>1</v>
      </c>
    </row>
    <row r="93" spans="1:11" x14ac:dyDescent="0.25">
      <c r="A93" s="5" t="s">
        <v>1423</v>
      </c>
      <c r="B93" s="4">
        <v>58897</v>
      </c>
      <c r="C93" s="4">
        <v>23143</v>
      </c>
      <c r="D93" s="4">
        <v>1548456</v>
      </c>
      <c r="E93" s="4">
        <v>111704</v>
      </c>
      <c r="F93" s="4">
        <v>1251600</v>
      </c>
      <c r="G93" s="4">
        <v>185152</v>
      </c>
      <c r="H93" s="3">
        <v>1.7437602751073028E-4</v>
      </c>
      <c r="I93" s="4">
        <v>1</v>
      </c>
      <c r="J93" s="4">
        <v>1</v>
      </c>
      <c r="K93" s="4">
        <v>1</v>
      </c>
    </row>
    <row r="94" spans="1:11" x14ac:dyDescent="0.25">
      <c r="A94" s="5" t="s">
        <v>1424</v>
      </c>
      <c r="B94" s="4">
        <v>58897</v>
      </c>
      <c r="C94" s="4">
        <v>15505</v>
      </c>
      <c r="D94" s="4">
        <v>878800</v>
      </c>
      <c r="E94" s="4">
        <v>80336</v>
      </c>
      <c r="F94" s="4">
        <v>674416</v>
      </c>
      <c r="G94" s="4">
        <v>124048</v>
      </c>
      <c r="H94" s="3">
        <v>9.8964163641995499E-5</v>
      </c>
      <c r="I94" s="4">
        <v>1</v>
      </c>
      <c r="J94" s="4">
        <v>1</v>
      </c>
      <c r="K94" s="4">
        <v>1</v>
      </c>
    </row>
    <row r="95" spans="1:11" x14ac:dyDescent="0.25">
      <c r="A95" s="5" t="s">
        <v>1425</v>
      </c>
      <c r="B95" s="4">
        <v>58897</v>
      </c>
      <c r="C95" s="4">
        <v>35976</v>
      </c>
      <c r="D95" s="4">
        <v>1781208</v>
      </c>
      <c r="E95" s="4">
        <v>80624</v>
      </c>
      <c r="F95" s="4">
        <v>1412760</v>
      </c>
      <c r="G95" s="4">
        <v>287824</v>
      </c>
      <c r="H95" s="3">
        <v>2.0058689120668128E-4</v>
      </c>
      <c r="I95" s="4">
        <v>1</v>
      </c>
      <c r="J95" s="4">
        <v>1</v>
      </c>
      <c r="K95" s="4">
        <v>1</v>
      </c>
    </row>
    <row r="96" spans="1:11" x14ac:dyDescent="0.25">
      <c r="A96" s="5" t="s">
        <v>1426</v>
      </c>
      <c r="B96" s="4">
        <v>58897</v>
      </c>
      <c r="C96" s="4">
        <v>9650</v>
      </c>
      <c r="D96" s="4">
        <v>717184</v>
      </c>
      <c r="E96" s="4">
        <v>31816</v>
      </c>
      <c r="F96" s="4">
        <v>608152</v>
      </c>
      <c r="G96" s="4">
        <v>77216</v>
      </c>
      <c r="H96" s="3">
        <v>8.0764126920142122E-5</v>
      </c>
      <c r="I96" s="4">
        <v>1</v>
      </c>
      <c r="J96" s="4">
        <v>1</v>
      </c>
      <c r="K96" s="4">
        <v>1</v>
      </c>
    </row>
    <row r="97" spans="1:11" x14ac:dyDescent="0.25">
      <c r="A97" s="5" t="s">
        <v>1427</v>
      </c>
      <c r="B97" s="4">
        <v>58897</v>
      </c>
      <c r="C97" s="4">
        <v>20757</v>
      </c>
      <c r="D97" s="4">
        <v>1505200</v>
      </c>
      <c r="E97" s="4">
        <v>111760</v>
      </c>
      <c r="F97" s="4">
        <v>1227376</v>
      </c>
      <c r="G97" s="4">
        <v>166064</v>
      </c>
      <c r="H97" s="3">
        <v>1.6950484651107376E-4</v>
      </c>
      <c r="I97" s="4">
        <v>1</v>
      </c>
      <c r="J97" s="4">
        <v>1</v>
      </c>
      <c r="K97" s="4">
        <v>1</v>
      </c>
    </row>
    <row r="98" spans="1:11" x14ac:dyDescent="0.25">
      <c r="A98" s="5" t="s">
        <v>1428</v>
      </c>
      <c r="B98" s="4">
        <v>58897</v>
      </c>
      <c r="C98" s="4">
        <v>65</v>
      </c>
      <c r="D98" s="4">
        <v>6224</v>
      </c>
      <c r="E98" s="4">
        <v>2768</v>
      </c>
      <c r="F98" s="4">
        <v>2928</v>
      </c>
      <c r="G98" s="4">
        <v>528</v>
      </c>
      <c r="H98" s="3">
        <v>7.0090231509761035E-7</v>
      </c>
      <c r="I98" s="4">
        <v>1</v>
      </c>
      <c r="J98" s="4">
        <v>1</v>
      </c>
      <c r="K98" s="4">
        <v>1</v>
      </c>
    </row>
    <row r="99" spans="1:11" x14ac:dyDescent="0.25">
      <c r="A99" s="5" t="s">
        <v>1429</v>
      </c>
      <c r="B99" s="4">
        <v>58897</v>
      </c>
      <c r="C99" s="4">
        <v>8906</v>
      </c>
      <c r="D99" s="4">
        <v>501624</v>
      </c>
      <c r="E99" s="4">
        <v>80384</v>
      </c>
      <c r="F99" s="4">
        <v>349976</v>
      </c>
      <c r="G99" s="4">
        <v>71264</v>
      </c>
      <c r="H99" s="3">
        <v>5.6489303166536581E-5</v>
      </c>
      <c r="I99" s="4">
        <v>1</v>
      </c>
      <c r="J99" s="4">
        <v>1</v>
      </c>
      <c r="K99" s="4">
        <v>1</v>
      </c>
    </row>
    <row r="100" spans="1:11" x14ac:dyDescent="0.25">
      <c r="A100" s="5" t="s">
        <v>1430</v>
      </c>
      <c r="B100" s="4">
        <v>58897</v>
      </c>
      <c r="C100" s="4">
        <v>15332</v>
      </c>
      <c r="D100" s="4">
        <v>825600</v>
      </c>
      <c r="E100" s="4">
        <v>31816</v>
      </c>
      <c r="F100" s="4">
        <v>671112</v>
      </c>
      <c r="G100" s="4">
        <v>122672</v>
      </c>
      <c r="H100" s="3">
        <v>9.2973160563076336E-5</v>
      </c>
      <c r="I100" s="4">
        <v>1</v>
      </c>
      <c r="J100" s="4">
        <v>1</v>
      </c>
      <c r="K100" s="4">
        <v>1</v>
      </c>
    </row>
    <row r="101" spans="1:11" x14ac:dyDescent="0.25">
      <c r="A101" s="5" t="s">
        <v>1431</v>
      </c>
      <c r="B101" s="4">
        <v>58897</v>
      </c>
      <c r="C101" s="4">
        <v>30356</v>
      </c>
      <c r="D101" s="4">
        <v>1660488</v>
      </c>
      <c r="E101" s="4">
        <v>80672</v>
      </c>
      <c r="F101" s="4">
        <v>1336952</v>
      </c>
      <c r="G101" s="4">
        <v>242864</v>
      </c>
      <c r="H101" s="3">
        <v>1.8699226918248726E-4</v>
      </c>
      <c r="I101" s="4">
        <v>1</v>
      </c>
      <c r="J101" s="4">
        <v>1</v>
      </c>
      <c r="K101" s="4">
        <v>1</v>
      </c>
    </row>
    <row r="102" spans="1:11" x14ac:dyDescent="0.25">
      <c r="A102" s="5" t="s">
        <v>1432</v>
      </c>
      <c r="B102" s="4">
        <v>58897</v>
      </c>
      <c r="C102" s="4">
        <v>32992</v>
      </c>
      <c r="D102" s="4">
        <v>1724416</v>
      </c>
      <c r="E102" s="4">
        <v>88408</v>
      </c>
      <c r="F102" s="4">
        <v>1372056</v>
      </c>
      <c r="G102" s="4">
        <v>263952</v>
      </c>
      <c r="H102" s="3">
        <v>1.9419138280709524E-4</v>
      </c>
      <c r="I102" s="4">
        <v>1</v>
      </c>
      <c r="J102" s="4">
        <v>1</v>
      </c>
      <c r="K102" s="4">
        <v>1</v>
      </c>
    </row>
    <row r="103" spans="1:11" x14ac:dyDescent="0.25">
      <c r="A103" s="5" t="s">
        <v>1433</v>
      </c>
      <c r="B103" s="4">
        <v>58897</v>
      </c>
      <c r="C103" s="4">
        <v>53139</v>
      </c>
      <c r="D103" s="4">
        <v>3121344</v>
      </c>
      <c r="E103" s="4">
        <v>112496</v>
      </c>
      <c r="F103" s="4">
        <v>2583728</v>
      </c>
      <c r="G103" s="4">
        <v>425120</v>
      </c>
      <c r="H103" s="3">
        <v>3.515034119241702E-4</v>
      </c>
      <c r="I103" s="4">
        <v>1</v>
      </c>
      <c r="J103" s="4">
        <v>1</v>
      </c>
      <c r="K103" s="4">
        <v>1</v>
      </c>
    </row>
    <row r="104" spans="1:11" x14ac:dyDescent="0.25">
      <c r="A104" s="5" t="s">
        <v>1434</v>
      </c>
      <c r="B104" s="4">
        <v>54266</v>
      </c>
      <c r="C104" s="4">
        <v>5577</v>
      </c>
      <c r="D104" s="4">
        <v>72000</v>
      </c>
      <c r="E104" s="4">
        <v>49568</v>
      </c>
      <c r="F104" s="4">
        <v>120</v>
      </c>
      <c r="G104" s="4">
        <v>22312</v>
      </c>
      <c r="H104" s="3">
        <v>8.1081244677101451E-6</v>
      </c>
      <c r="I104" s="4">
        <v>1</v>
      </c>
      <c r="J104" s="4">
        <v>1</v>
      </c>
      <c r="K104" s="4">
        <v>1</v>
      </c>
    </row>
    <row r="105" spans="1:11" x14ac:dyDescent="0.25">
      <c r="A105" s="5" t="s">
        <v>1435</v>
      </c>
      <c r="B105" s="4">
        <v>64792</v>
      </c>
      <c r="C105" s="4">
        <v>5971</v>
      </c>
      <c r="D105" s="4">
        <v>83352</v>
      </c>
      <c r="E105" s="4">
        <v>59344</v>
      </c>
      <c r="F105" s="4">
        <v>120</v>
      </c>
      <c r="G105" s="4">
        <v>23888</v>
      </c>
      <c r="H105" s="3">
        <v>9.3865054254524447E-6</v>
      </c>
      <c r="I105" s="4">
        <v>1</v>
      </c>
      <c r="J105" s="4">
        <v>1</v>
      </c>
      <c r="K105" s="4">
        <v>1</v>
      </c>
    </row>
    <row r="106" spans="1:11" x14ac:dyDescent="0.25">
      <c r="A106" s="5" t="s">
        <v>1436</v>
      </c>
      <c r="B106" s="4">
        <v>4</v>
      </c>
      <c r="C106" s="4">
        <v>2</v>
      </c>
      <c r="D106" s="4">
        <v>144</v>
      </c>
      <c r="E106" s="4">
        <v>8</v>
      </c>
      <c r="F106" s="4">
        <v>120</v>
      </c>
      <c r="G106" s="4">
        <v>16</v>
      </c>
      <c r="H106" s="3">
        <v>1.621624893542029E-8</v>
      </c>
      <c r="I106" s="4">
        <v>1</v>
      </c>
      <c r="J106" s="4">
        <v>1</v>
      </c>
      <c r="K106" s="4">
        <v>1</v>
      </c>
    </row>
    <row r="107" spans="1:11" x14ac:dyDescent="0.25">
      <c r="A107" s="5" t="s">
        <v>1437</v>
      </c>
      <c r="B107" s="4">
        <v>32120</v>
      </c>
      <c r="C107" s="4">
        <v>506</v>
      </c>
      <c r="D107" s="4">
        <v>56784</v>
      </c>
      <c r="E107" s="4">
        <v>31544</v>
      </c>
      <c r="F107" s="4">
        <v>21176</v>
      </c>
      <c r="G107" s="4">
        <v>4064</v>
      </c>
      <c r="H107" s="3">
        <v>6.3946074968674014E-6</v>
      </c>
      <c r="I107" s="4">
        <v>1</v>
      </c>
      <c r="J107" s="4">
        <v>1</v>
      </c>
      <c r="K107" s="4">
        <v>1</v>
      </c>
    </row>
    <row r="108" spans="1:11" x14ac:dyDescent="0.25">
      <c r="A108" s="5" t="s">
        <v>1438</v>
      </c>
      <c r="B108" s="4">
        <v>7</v>
      </c>
      <c r="C108" s="4">
        <v>7</v>
      </c>
      <c r="D108" s="4">
        <v>160</v>
      </c>
      <c r="E108" s="4">
        <v>8</v>
      </c>
      <c r="F108" s="4">
        <v>120</v>
      </c>
      <c r="G108" s="4">
        <v>32</v>
      </c>
      <c r="H108" s="3">
        <v>1.801805437268921E-8</v>
      </c>
      <c r="I108" s="4">
        <v>1</v>
      </c>
      <c r="J108" s="4">
        <v>1</v>
      </c>
      <c r="K108" s="4">
        <v>1</v>
      </c>
    </row>
    <row r="109" spans="1:11" x14ac:dyDescent="0.25">
      <c r="A109" s="5" t="s">
        <v>1439</v>
      </c>
      <c r="B109" s="4">
        <v>30</v>
      </c>
      <c r="C109" s="4">
        <v>8</v>
      </c>
      <c r="D109" s="4">
        <v>1448</v>
      </c>
      <c r="E109" s="4">
        <v>16</v>
      </c>
      <c r="F109" s="4">
        <v>1352</v>
      </c>
      <c r="G109" s="4">
        <v>80</v>
      </c>
      <c r="H109" s="3">
        <v>1.6306339207283737E-7</v>
      </c>
      <c r="I109" s="4">
        <v>1</v>
      </c>
      <c r="J109" s="4">
        <v>1</v>
      </c>
      <c r="K109" s="4">
        <v>1</v>
      </c>
    </row>
    <row r="110" spans="1:11" x14ac:dyDescent="0.25">
      <c r="A110" s="5" t="s">
        <v>1440</v>
      </c>
      <c r="B110" s="4">
        <v>30</v>
      </c>
      <c r="C110" s="4">
        <v>30</v>
      </c>
      <c r="D110" s="4">
        <v>272</v>
      </c>
      <c r="E110" s="4">
        <v>24</v>
      </c>
      <c r="F110" s="4">
        <v>120</v>
      </c>
      <c r="G110" s="4">
        <v>128</v>
      </c>
      <c r="H110" s="3">
        <v>3.0630692433571661E-8</v>
      </c>
      <c r="I110" s="4">
        <v>1</v>
      </c>
      <c r="J110" s="4">
        <v>1</v>
      </c>
      <c r="K110" s="4">
        <v>1</v>
      </c>
    </row>
    <row r="111" spans="1:11" x14ac:dyDescent="0.25">
      <c r="A111" s="5" t="s">
        <v>1441</v>
      </c>
      <c r="B111" s="4">
        <v>6958</v>
      </c>
      <c r="C111" s="4">
        <v>6394</v>
      </c>
      <c r="D111" s="4">
        <v>384344</v>
      </c>
      <c r="E111" s="4">
        <v>12992</v>
      </c>
      <c r="F111" s="4">
        <v>320184</v>
      </c>
      <c r="G111" s="4">
        <v>51168</v>
      </c>
      <c r="H111" s="3">
        <v>4.3282069311355392E-5</v>
      </c>
      <c r="I111" s="4">
        <v>1</v>
      </c>
      <c r="J111" s="4">
        <v>1</v>
      </c>
      <c r="K111" s="4">
        <v>1</v>
      </c>
    </row>
    <row r="112" spans="1:11" x14ac:dyDescent="0.25">
      <c r="A112" s="5" t="s">
        <v>1442</v>
      </c>
      <c r="B112" s="4">
        <v>830</v>
      </c>
      <c r="C112" s="4">
        <v>214</v>
      </c>
      <c r="D112" s="4">
        <v>12896</v>
      </c>
      <c r="E112" s="4">
        <v>832</v>
      </c>
      <c r="F112" s="4">
        <v>10336</v>
      </c>
      <c r="G112" s="4">
        <v>1728</v>
      </c>
      <c r="H112" s="3">
        <v>1.4522551824387505E-6</v>
      </c>
      <c r="I112" s="4">
        <v>1</v>
      </c>
      <c r="J112" s="4">
        <v>1</v>
      </c>
      <c r="K112" s="4">
        <v>1</v>
      </c>
    </row>
    <row r="113" spans="1:11" x14ac:dyDescent="0.25">
      <c r="A113" s="5" t="s">
        <v>1443</v>
      </c>
      <c r="B113" s="4">
        <v>830</v>
      </c>
      <c r="C113" s="4">
        <v>451</v>
      </c>
      <c r="D113" s="4">
        <v>25424</v>
      </c>
      <c r="E113" s="4">
        <v>952</v>
      </c>
      <c r="F113" s="4">
        <v>20856</v>
      </c>
      <c r="G113" s="4">
        <v>3616</v>
      </c>
      <c r="H113" s="3">
        <v>2.8630688398203157E-6</v>
      </c>
      <c r="I113" s="4">
        <v>1</v>
      </c>
      <c r="J113" s="4">
        <v>1</v>
      </c>
      <c r="K113" s="4">
        <v>1</v>
      </c>
    </row>
    <row r="114" spans="1:11" x14ac:dyDescent="0.25">
      <c r="A114" s="5" t="s">
        <v>1444</v>
      </c>
      <c r="B114" s="4">
        <v>45</v>
      </c>
      <c r="C114" s="4">
        <v>38</v>
      </c>
      <c r="D114" s="4">
        <v>360</v>
      </c>
      <c r="E114" s="4">
        <v>80</v>
      </c>
      <c r="F114" s="4">
        <v>120</v>
      </c>
      <c r="G114" s="4">
        <v>160</v>
      </c>
      <c r="H114" s="3">
        <v>4.0540622338550722E-8</v>
      </c>
      <c r="I114" s="4">
        <v>1</v>
      </c>
      <c r="J114" s="4">
        <v>1</v>
      </c>
      <c r="K114" s="4">
        <v>1</v>
      </c>
    </row>
    <row r="115" spans="1:11" x14ac:dyDescent="0.25">
      <c r="A115" s="2" t="s">
        <v>21</v>
      </c>
      <c r="B115" s="4">
        <v>262793170</v>
      </c>
      <c r="C115" s="4">
        <v>262793170</v>
      </c>
      <c r="D115" s="4">
        <v>216130252</v>
      </c>
      <c r="E115" s="4">
        <v>180721344</v>
      </c>
      <c r="F115" s="4">
        <v>18845884</v>
      </c>
      <c r="G115" s="4">
        <v>16563024</v>
      </c>
      <c r="H115" s="3">
        <v>2.6218867766154702E-2</v>
      </c>
      <c r="I115" s="4">
        <v>83</v>
      </c>
      <c r="J115" s="4">
        <v>56</v>
      </c>
      <c r="K115" s="4">
        <v>156</v>
      </c>
    </row>
    <row r="116" spans="1:11" x14ac:dyDescent="0.25">
      <c r="A116" s="2" t="s">
        <v>18</v>
      </c>
      <c r="B116" s="4">
        <v>344971222</v>
      </c>
      <c r="C116" s="4">
        <v>344971222</v>
      </c>
      <c r="D116" s="4">
        <v>3807191559</v>
      </c>
      <c r="E116" s="4">
        <v>2897398648</v>
      </c>
      <c r="F116" s="4">
        <v>754493423</v>
      </c>
      <c r="G116" s="4">
        <v>155299488</v>
      </c>
      <c r="H116" s="3">
        <v>0.43064659492061275</v>
      </c>
      <c r="I116" s="4">
        <v>133</v>
      </c>
      <c r="J116" s="4">
        <v>99</v>
      </c>
      <c r="K116" s="4">
        <v>419</v>
      </c>
    </row>
    <row r="117" spans="1:11" x14ac:dyDescent="0.25">
      <c r="A117" s="2" t="s">
        <v>1146</v>
      </c>
      <c r="B117" s="4">
        <v>345422586</v>
      </c>
      <c r="C117" s="4">
        <v>345422586</v>
      </c>
      <c r="D117" s="4">
        <v>8862827179</v>
      </c>
      <c r="E117" s="4">
        <v>5695186184</v>
      </c>
      <c r="F117" s="4">
        <v>2650998899</v>
      </c>
      <c r="G117" s="4">
        <v>516642096</v>
      </c>
      <c r="H117" s="3">
        <v>0.99999856756467742</v>
      </c>
      <c r="I117" s="4">
        <v>145</v>
      </c>
      <c r="J117" s="4">
        <v>111</v>
      </c>
      <c r="K117" s="4">
        <v>789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25"/>
  <cols>
    <col min="1" max="1" width="19.5703125" bestFit="1" customWidth="1"/>
    <col min="2" max="3" width="10.85546875" bestFit="1" customWidth="1"/>
    <col min="4" max="4" width="17.85546875" bestFit="1" customWidth="1"/>
    <col min="5" max="5" width="12.28515625" bestFit="1" customWidth="1"/>
    <col min="6" max="6" width="14.140625" bestFit="1" customWidth="1"/>
    <col min="7" max="7" width="23.5703125" bestFit="1" customWidth="1"/>
    <col min="8" max="8" width="15.28515625" bestFit="1" customWidth="1"/>
    <col min="9" max="9" width="11.140625" bestFit="1" customWidth="1"/>
    <col min="10" max="10" width="11" bestFit="1" customWidth="1"/>
    <col min="11" max="11" width="10.140625" bestFit="1" customWidth="1"/>
    <col min="12" max="12" width="11.140625" bestFit="1" customWidth="1"/>
  </cols>
  <sheetData>
    <row r="1" spans="1:12" x14ac:dyDescent="0.25">
      <c r="A1" s="1" t="s">
        <v>11</v>
      </c>
      <c r="B1" t="s" vm="1">
        <v>12</v>
      </c>
    </row>
    <row r="3" spans="1:12" x14ac:dyDescent="0.25">
      <c r="A3" s="1" t="s">
        <v>1141</v>
      </c>
      <c r="B3" t="s">
        <v>14</v>
      </c>
      <c r="C3" t="s">
        <v>32</v>
      </c>
      <c r="D3" t="s">
        <v>34</v>
      </c>
      <c r="E3" t="s">
        <v>2</v>
      </c>
      <c r="F3" t="s">
        <v>35</v>
      </c>
      <c r="G3" t="s">
        <v>36</v>
      </c>
      <c r="H3" t="s">
        <v>8</v>
      </c>
      <c r="I3" t="s">
        <v>9</v>
      </c>
      <c r="J3" t="s">
        <v>10</v>
      </c>
      <c r="K3" t="s">
        <v>38</v>
      </c>
      <c r="L3" t="s">
        <v>3</v>
      </c>
    </row>
    <row r="4" spans="1:12" x14ac:dyDescent="0.25">
      <c r="A4" s="2" t="s">
        <v>4</v>
      </c>
      <c r="B4" s="4">
        <v>345422551</v>
      </c>
      <c r="C4" s="4">
        <v>345422551</v>
      </c>
      <c r="D4" s="4">
        <v>8089330091</v>
      </c>
      <c r="E4" s="4">
        <v>4949137456</v>
      </c>
      <c r="F4" s="4">
        <v>2650987019</v>
      </c>
      <c r="G4" s="4">
        <v>489205616</v>
      </c>
      <c r="H4" s="3">
        <v>0.91289286388529756</v>
      </c>
      <c r="I4" s="4">
        <v>143</v>
      </c>
      <c r="J4" s="4">
        <v>109</v>
      </c>
      <c r="K4" s="4">
        <v>690</v>
      </c>
      <c r="L4" s="34" t="s">
        <v>5</v>
      </c>
    </row>
    <row r="5" spans="1:12" x14ac:dyDescent="0.25">
      <c r="A5" s="5" t="s">
        <v>76</v>
      </c>
      <c r="B5" s="4">
        <v>312835</v>
      </c>
      <c r="C5" s="4">
        <v>312835</v>
      </c>
      <c r="D5" s="4">
        <v>16092</v>
      </c>
      <c r="E5" s="4">
        <v>2176</v>
      </c>
      <c r="F5" s="4">
        <v>13596</v>
      </c>
      <c r="G5" s="4">
        <v>320</v>
      </c>
      <c r="H5" s="3">
        <v>8.3590258748498421E-6</v>
      </c>
      <c r="I5" s="4">
        <v>7</v>
      </c>
      <c r="J5" s="4">
        <v>7</v>
      </c>
      <c r="K5" s="4">
        <v>10</v>
      </c>
      <c r="L5" s="34" t="s">
        <v>5</v>
      </c>
    </row>
    <row r="6" spans="1:12" x14ac:dyDescent="0.25">
      <c r="A6" s="5" t="s">
        <v>19</v>
      </c>
      <c r="B6" s="4">
        <v>344526777</v>
      </c>
      <c r="C6" s="4">
        <v>344526777</v>
      </c>
      <c r="D6" s="4">
        <v>3366203720</v>
      </c>
      <c r="E6" s="4">
        <v>1347881232</v>
      </c>
      <c r="F6" s="4">
        <v>1716419048</v>
      </c>
      <c r="G6" s="4">
        <v>301903440</v>
      </c>
      <c r="H6" s="3">
        <v>0.38097257048260647</v>
      </c>
      <c r="I6" s="4">
        <v>80</v>
      </c>
      <c r="J6" s="4">
        <v>46</v>
      </c>
      <c r="K6" s="4">
        <v>75</v>
      </c>
      <c r="L6" s="34" t="s">
        <v>5</v>
      </c>
    </row>
    <row r="7" spans="1:12" x14ac:dyDescent="0.25">
      <c r="A7" s="5" t="s">
        <v>77</v>
      </c>
      <c r="B7" s="4">
        <v>35590</v>
      </c>
      <c r="C7" s="4">
        <v>35590</v>
      </c>
      <c r="D7" s="4">
        <v>900732</v>
      </c>
      <c r="E7" s="4">
        <v>43720</v>
      </c>
      <c r="F7" s="4">
        <v>711860</v>
      </c>
      <c r="G7" s="4">
        <v>145152</v>
      </c>
      <c r="H7" s="3">
        <v>1.0161597079429602E-4</v>
      </c>
      <c r="I7" s="4">
        <v>4</v>
      </c>
      <c r="J7" s="4">
        <v>4</v>
      </c>
      <c r="K7" s="4">
        <v>4</v>
      </c>
      <c r="L7" s="34" t="s">
        <v>5</v>
      </c>
    </row>
    <row r="8" spans="1:12" x14ac:dyDescent="0.25">
      <c r="A8" s="5" t="s">
        <v>22</v>
      </c>
      <c r="B8" s="4">
        <v>344075697</v>
      </c>
      <c r="C8" s="4">
        <v>344075697</v>
      </c>
      <c r="D8" s="4">
        <v>715283848</v>
      </c>
      <c r="E8" s="4">
        <v>529871984</v>
      </c>
      <c r="F8" s="4">
        <v>160508728</v>
      </c>
      <c r="G8" s="4">
        <v>24903136</v>
      </c>
      <c r="H8" s="3">
        <v>8.2435048309545109E-2</v>
      </c>
      <c r="I8" s="4">
        <v>64</v>
      </c>
      <c r="J8" s="4">
        <v>30</v>
      </c>
      <c r="K8" s="4">
        <v>72</v>
      </c>
      <c r="L8" s="34" t="s">
        <v>5</v>
      </c>
    </row>
    <row r="9" spans="1:12" x14ac:dyDescent="0.25">
      <c r="A9" s="5" t="s">
        <v>21</v>
      </c>
      <c r="B9" s="4">
        <v>262791265</v>
      </c>
      <c r="C9" s="4">
        <v>262791265</v>
      </c>
      <c r="D9" s="4">
        <v>199734140</v>
      </c>
      <c r="E9" s="4">
        <v>173939696</v>
      </c>
      <c r="F9" s="4">
        <v>18840364</v>
      </c>
      <c r="G9" s="4">
        <v>6954080</v>
      </c>
      <c r="H9" s="3">
        <v>2.4372405482025791E-2</v>
      </c>
      <c r="I9" s="4">
        <v>71</v>
      </c>
      <c r="J9" s="4">
        <v>44</v>
      </c>
      <c r="K9" s="4">
        <v>110</v>
      </c>
      <c r="L9" s="34" t="s">
        <v>5</v>
      </c>
    </row>
    <row r="10" spans="1:12" x14ac:dyDescent="0.25">
      <c r="A10" s="5" t="s">
        <v>18</v>
      </c>
      <c r="B10" s="4">
        <v>344971222</v>
      </c>
      <c r="C10" s="4">
        <v>344971222</v>
      </c>
      <c r="D10" s="4">
        <v>3807191559</v>
      </c>
      <c r="E10" s="4">
        <v>2897398648</v>
      </c>
      <c r="F10" s="4">
        <v>754493423</v>
      </c>
      <c r="G10" s="4">
        <v>155299488</v>
      </c>
      <c r="H10" s="3">
        <v>0.43064659492061275</v>
      </c>
      <c r="I10" s="4">
        <v>133</v>
      </c>
      <c r="J10" s="4">
        <v>99</v>
      </c>
      <c r="K10" s="4">
        <v>419</v>
      </c>
      <c r="L10" s="34" t="s">
        <v>5</v>
      </c>
    </row>
    <row r="11" spans="1:12" x14ac:dyDescent="0.25">
      <c r="A11" s="2" t="s">
        <v>13</v>
      </c>
      <c r="B11" s="4">
        <v>266119184</v>
      </c>
      <c r="C11" s="4">
        <v>266119184</v>
      </c>
      <c r="D11" s="4">
        <v>773497088</v>
      </c>
      <c r="E11" s="4">
        <v>746048728</v>
      </c>
      <c r="F11" s="4">
        <v>11880</v>
      </c>
      <c r="G11" s="4">
        <v>27436480</v>
      </c>
      <c r="H11" s="3">
        <v>8.7375493412918406E-2</v>
      </c>
      <c r="I11" s="4">
        <v>80</v>
      </c>
      <c r="J11" s="4">
        <v>53</v>
      </c>
      <c r="K11" s="4">
        <v>99</v>
      </c>
      <c r="L11" s="34" t="s">
        <v>20</v>
      </c>
    </row>
    <row r="12" spans="1:12" x14ac:dyDescent="0.25">
      <c r="A12" s="5" t="s">
        <v>76</v>
      </c>
      <c r="B12" s="4">
        <v>14</v>
      </c>
      <c r="C12" s="4">
        <v>14</v>
      </c>
      <c r="D12" s="4">
        <v>424</v>
      </c>
      <c r="E12" s="4">
        <v>24</v>
      </c>
      <c r="F12" s="4">
        <v>360</v>
      </c>
      <c r="G12" s="4">
        <v>40</v>
      </c>
      <c r="H12" s="3">
        <v>4.7747844087626407E-8</v>
      </c>
      <c r="I12" s="4">
        <v>2</v>
      </c>
      <c r="J12" s="4">
        <v>2</v>
      </c>
      <c r="K12" s="4">
        <v>3</v>
      </c>
      <c r="L12" s="34" t="s">
        <v>20</v>
      </c>
    </row>
    <row r="13" spans="1:12" x14ac:dyDescent="0.25">
      <c r="A13" s="5" t="s">
        <v>19</v>
      </c>
      <c r="B13" s="4">
        <v>37729</v>
      </c>
      <c r="C13" s="4">
        <v>37729</v>
      </c>
      <c r="D13" s="4">
        <v>161064</v>
      </c>
      <c r="E13" s="4">
        <v>124456</v>
      </c>
      <c r="F13" s="4">
        <v>840</v>
      </c>
      <c r="G13" s="4">
        <v>35768</v>
      </c>
      <c r="H13" s="3">
        <v>2.6433386667453707E-5</v>
      </c>
      <c r="I13" s="4">
        <v>5</v>
      </c>
      <c r="J13" s="4">
        <v>5</v>
      </c>
      <c r="K13" s="4">
        <v>7</v>
      </c>
      <c r="L13" s="34" t="s">
        <v>20</v>
      </c>
    </row>
    <row r="14" spans="1:12" x14ac:dyDescent="0.25">
      <c r="A14" s="5" t="s">
        <v>77</v>
      </c>
      <c r="B14" s="4">
        <v>171348</v>
      </c>
      <c r="C14" s="4">
        <v>171348</v>
      </c>
      <c r="D14" s="4">
        <v>332544</v>
      </c>
      <c r="E14" s="4">
        <v>251992</v>
      </c>
      <c r="F14" s="4">
        <v>960</v>
      </c>
      <c r="G14" s="4">
        <v>79592</v>
      </c>
      <c r="H14" s="3">
        <v>3.7720796829224861E-5</v>
      </c>
      <c r="I14" s="4">
        <v>6</v>
      </c>
      <c r="J14" s="4">
        <v>6</v>
      </c>
      <c r="K14" s="4">
        <v>8</v>
      </c>
      <c r="L14" s="34" t="s">
        <v>20</v>
      </c>
    </row>
    <row r="15" spans="1:12" x14ac:dyDescent="0.25">
      <c r="A15" s="5" t="s">
        <v>22</v>
      </c>
      <c r="B15" s="4">
        <v>264009460</v>
      </c>
      <c r="C15" s="4">
        <v>264009460</v>
      </c>
      <c r="D15" s="4">
        <v>756606944</v>
      </c>
      <c r="E15" s="4">
        <v>738890608</v>
      </c>
      <c r="F15" s="4">
        <v>4200</v>
      </c>
      <c r="G15" s="4">
        <v>17712136</v>
      </c>
      <c r="H15" s="3">
        <v>8.5379472268468995E-2</v>
      </c>
      <c r="I15" s="4">
        <v>50</v>
      </c>
      <c r="J15" s="4">
        <v>23</v>
      </c>
      <c r="K15" s="4">
        <v>35</v>
      </c>
      <c r="L15" s="34" t="s">
        <v>20</v>
      </c>
    </row>
    <row r="16" spans="1:12" x14ac:dyDescent="0.25">
      <c r="A16" s="5" t="s">
        <v>21</v>
      </c>
      <c r="B16" s="4">
        <v>2138285</v>
      </c>
      <c r="C16" s="4">
        <v>2138285</v>
      </c>
      <c r="D16" s="4">
        <v>16396112</v>
      </c>
      <c r="E16" s="4">
        <v>6781648</v>
      </c>
      <c r="F16" s="4">
        <v>5520</v>
      </c>
      <c r="G16" s="4">
        <v>9608944</v>
      </c>
      <c r="H16" s="3">
        <v>1.9443354545786418E-3</v>
      </c>
      <c r="I16" s="4">
        <v>29</v>
      </c>
      <c r="J16" s="4">
        <v>29</v>
      </c>
      <c r="K16" s="4">
        <v>46</v>
      </c>
      <c r="L16" s="34" t="s">
        <v>20</v>
      </c>
    </row>
    <row r="17" spans="1:12" x14ac:dyDescent="0.25">
      <c r="A17" s="2" t="s">
        <v>1146</v>
      </c>
      <c r="B17" s="4">
        <v>345422586</v>
      </c>
      <c r="C17" s="4">
        <v>345422586</v>
      </c>
      <c r="D17" s="4">
        <v>8862827179</v>
      </c>
      <c r="E17" s="4">
        <v>5695186184</v>
      </c>
      <c r="F17" s="4">
        <v>2650998899</v>
      </c>
      <c r="G17" s="4">
        <v>516642096</v>
      </c>
      <c r="H17" s="3">
        <v>0.99999856756467742</v>
      </c>
      <c r="I17" s="4">
        <v>145</v>
      </c>
      <c r="J17" s="4">
        <v>111</v>
      </c>
      <c r="K17" s="4">
        <v>789</v>
      </c>
      <c r="L17" s="34" t="s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564"/>
  <sheetViews>
    <sheetView workbookViewId="0"/>
  </sheetViews>
  <sheetFormatPr defaultRowHeight="15" x14ac:dyDescent="0.25"/>
  <cols>
    <col min="1" max="1" width="30.42578125" bestFit="1" customWidth="1"/>
    <col min="2" max="2" width="8.7109375" bestFit="1" customWidth="1"/>
    <col min="3" max="4" width="81.140625" bestFit="1" customWidth="1"/>
    <col min="5" max="5" width="16.7109375" bestFit="1" customWidth="1"/>
    <col min="6" max="6" width="21.7109375" bestFit="1" customWidth="1"/>
    <col min="7" max="7" width="11.140625" bestFit="1" customWidth="1"/>
    <col min="8" max="8" width="36.7109375" bestFit="1" customWidth="1"/>
    <col min="9" max="45" width="8.7109375" customWidth="1"/>
  </cols>
  <sheetData>
    <row r="1" spans="1:8" x14ac:dyDescent="0.25">
      <c r="A1" t="s">
        <v>25</v>
      </c>
      <c r="B1" t="s">
        <v>26</v>
      </c>
      <c r="C1" t="s">
        <v>30</v>
      </c>
      <c r="D1" t="s">
        <v>27</v>
      </c>
      <c r="E1" t="s">
        <v>29</v>
      </c>
      <c r="F1" t="s">
        <v>24</v>
      </c>
      <c r="G1" t="s">
        <v>23</v>
      </c>
      <c r="H1" t="s">
        <v>28</v>
      </c>
    </row>
    <row r="2" spans="1:8" ht="180" x14ac:dyDescent="0.25">
      <c r="A2" t="s">
        <v>90</v>
      </c>
      <c r="B2" t="s">
        <v>25</v>
      </c>
      <c r="C2" t="s">
        <v>42</v>
      </c>
      <c r="D2" s="6" t="s">
        <v>91</v>
      </c>
      <c r="E2" t="s">
        <v>42</v>
      </c>
      <c r="F2" t="s">
        <v>42</v>
      </c>
      <c r="G2" t="s">
        <v>12</v>
      </c>
      <c r="H2" t="s">
        <v>42</v>
      </c>
    </row>
    <row r="3" spans="1:8" x14ac:dyDescent="0.25">
      <c r="A3" t="s">
        <v>90</v>
      </c>
      <c r="B3" t="s">
        <v>41</v>
      </c>
      <c r="C3" t="s">
        <v>92</v>
      </c>
      <c r="D3" s="6" t="s">
        <v>93</v>
      </c>
      <c r="E3" t="s">
        <v>42</v>
      </c>
      <c r="F3" t="s">
        <v>42</v>
      </c>
      <c r="G3" t="s">
        <v>12</v>
      </c>
      <c r="H3" t="s">
        <v>42</v>
      </c>
    </row>
    <row r="4" spans="1:8" ht="30" x14ac:dyDescent="0.25">
      <c r="A4" t="s">
        <v>90</v>
      </c>
      <c r="B4" t="s">
        <v>41</v>
      </c>
      <c r="C4" t="s">
        <v>94</v>
      </c>
      <c r="D4" s="6" t="s">
        <v>95</v>
      </c>
      <c r="E4" t="s">
        <v>42</v>
      </c>
      <c r="F4" t="s">
        <v>42</v>
      </c>
      <c r="G4" t="s">
        <v>12</v>
      </c>
      <c r="H4" t="s">
        <v>42</v>
      </c>
    </row>
    <row r="5" spans="1:8" ht="409.5" x14ac:dyDescent="0.25">
      <c r="A5" t="s">
        <v>90</v>
      </c>
      <c r="B5" t="s">
        <v>41</v>
      </c>
      <c r="C5" t="s">
        <v>96</v>
      </c>
      <c r="D5" s="6" t="s">
        <v>97</v>
      </c>
      <c r="E5" t="s">
        <v>42</v>
      </c>
      <c r="F5" t="s">
        <v>42</v>
      </c>
      <c r="G5" t="s">
        <v>12</v>
      </c>
      <c r="H5" t="s">
        <v>42</v>
      </c>
    </row>
    <row r="6" spans="1:8" ht="409.5" x14ac:dyDescent="0.25">
      <c r="A6" t="s">
        <v>90</v>
      </c>
      <c r="B6" t="s">
        <v>41</v>
      </c>
      <c r="C6" t="s">
        <v>98</v>
      </c>
      <c r="D6" s="6" t="s">
        <v>99</v>
      </c>
      <c r="E6" t="s">
        <v>42</v>
      </c>
      <c r="F6" t="s">
        <v>42</v>
      </c>
      <c r="G6" t="s">
        <v>12</v>
      </c>
      <c r="H6" t="s">
        <v>42</v>
      </c>
    </row>
    <row r="7" spans="1:8" ht="409.5" x14ac:dyDescent="0.25">
      <c r="A7" t="s">
        <v>90</v>
      </c>
      <c r="B7" t="s">
        <v>41</v>
      </c>
      <c r="C7" t="s">
        <v>100</v>
      </c>
      <c r="D7" s="6" t="s">
        <v>101</v>
      </c>
      <c r="E7" t="s">
        <v>42</v>
      </c>
      <c r="F7" t="s">
        <v>42</v>
      </c>
      <c r="G7" t="s">
        <v>12</v>
      </c>
      <c r="H7" t="s">
        <v>42</v>
      </c>
    </row>
    <row r="8" spans="1:8" ht="409.5" x14ac:dyDescent="0.25">
      <c r="A8" t="s">
        <v>90</v>
      </c>
      <c r="B8" t="s">
        <v>41</v>
      </c>
      <c r="C8" t="s">
        <v>102</v>
      </c>
      <c r="D8" s="33" t="s">
        <v>103</v>
      </c>
      <c r="E8" t="s">
        <v>42</v>
      </c>
      <c r="F8" t="s">
        <v>42</v>
      </c>
      <c r="G8" t="s">
        <v>12</v>
      </c>
      <c r="H8" t="s">
        <v>42</v>
      </c>
    </row>
    <row r="9" spans="1:8" ht="409.5" x14ac:dyDescent="0.25">
      <c r="A9" t="s">
        <v>90</v>
      </c>
      <c r="B9" t="s">
        <v>41</v>
      </c>
      <c r="C9" t="s">
        <v>104</v>
      </c>
      <c r="D9" s="33" t="s">
        <v>105</v>
      </c>
      <c r="E9" t="s">
        <v>42</v>
      </c>
      <c r="F9" t="s">
        <v>42</v>
      </c>
      <c r="G9" t="s">
        <v>12</v>
      </c>
      <c r="H9" t="s">
        <v>42</v>
      </c>
    </row>
    <row r="10" spans="1:8" ht="409.5" x14ac:dyDescent="0.25">
      <c r="A10" t="s">
        <v>90</v>
      </c>
      <c r="B10" t="s">
        <v>41</v>
      </c>
      <c r="C10" t="s">
        <v>106</v>
      </c>
      <c r="D10" s="33" t="s">
        <v>107</v>
      </c>
      <c r="E10" t="s">
        <v>42</v>
      </c>
      <c r="F10" t="s">
        <v>42</v>
      </c>
      <c r="G10" t="s">
        <v>12</v>
      </c>
      <c r="H10" t="s">
        <v>42</v>
      </c>
    </row>
    <row r="11" spans="1:8" x14ac:dyDescent="0.25">
      <c r="A11" t="s">
        <v>90</v>
      </c>
      <c r="B11" t="s">
        <v>41</v>
      </c>
      <c r="C11" t="s">
        <v>108</v>
      </c>
      <c r="D11" s="33" t="s">
        <v>109</v>
      </c>
      <c r="E11" t="s">
        <v>42</v>
      </c>
      <c r="F11" t="s">
        <v>42</v>
      </c>
      <c r="G11" t="s">
        <v>12</v>
      </c>
      <c r="H11" t="s">
        <v>42</v>
      </c>
    </row>
    <row r="12" spans="1:8" x14ac:dyDescent="0.25">
      <c r="A12" t="s">
        <v>90</v>
      </c>
      <c r="B12" t="s">
        <v>41</v>
      </c>
      <c r="C12" t="s">
        <v>110</v>
      </c>
      <c r="D12" s="33" t="s">
        <v>111</v>
      </c>
      <c r="E12" t="s">
        <v>42</v>
      </c>
      <c r="F12" t="s">
        <v>42</v>
      </c>
      <c r="G12" t="s">
        <v>12</v>
      </c>
      <c r="H12" t="s">
        <v>42</v>
      </c>
    </row>
    <row r="13" spans="1:8" x14ac:dyDescent="0.25">
      <c r="A13" t="s">
        <v>90</v>
      </c>
      <c r="B13" t="s">
        <v>41</v>
      </c>
      <c r="C13" t="s">
        <v>112</v>
      </c>
      <c r="D13" s="33" t="s">
        <v>113</v>
      </c>
      <c r="E13" t="s">
        <v>42</v>
      </c>
      <c r="F13" t="s">
        <v>42</v>
      </c>
      <c r="G13" t="s">
        <v>12</v>
      </c>
      <c r="H13" t="s">
        <v>42</v>
      </c>
    </row>
    <row r="14" spans="1:8" ht="30" x14ac:dyDescent="0.25">
      <c r="A14" t="s">
        <v>90</v>
      </c>
      <c r="B14" t="s">
        <v>41</v>
      </c>
      <c r="C14" t="s">
        <v>114</v>
      </c>
      <c r="D14" s="33" t="s">
        <v>115</v>
      </c>
      <c r="E14" t="s">
        <v>42</v>
      </c>
      <c r="F14" t="s">
        <v>42</v>
      </c>
      <c r="G14" t="s">
        <v>12</v>
      </c>
      <c r="H14" t="s">
        <v>42</v>
      </c>
    </row>
    <row r="15" spans="1:8" x14ac:dyDescent="0.25">
      <c r="A15" t="s">
        <v>90</v>
      </c>
      <c r="B15" t="s">
        <v>41</v>
      </c>
      <c r="C15" t="s">
        <v>116</v>
      </c>
      <c r="D15" s="33" t="s">
        <v>117</v>
      </c>
      <c r="E15" t="s">
        <v>42</v>
      </c>
      <c r="F15" t="s">
        <v>42</v>
      </c>
      <c r="G15" t="s">
        <v>12</v>
      </c>
      <c r="H15" t="s">
        <v>42</v>
      </c>
    </row>
    <row r="16" spans="1:8" x14ac:dyDescent="0.25">
      <c r="A16" t="s">
        <v>90</v>
      </c>
      <c r="B16" t="s">
        <v>41</v>
      </c>
      <c r="C16" t="s">
        <v>118</v>
      </c>
      <c r="D16" s="33" t="s">
        <v>119</v>
      </c>
      <c r="E16" t="s">
        <v>42</v>
      </c>
      <c r="F16" t="s">
        <v>42</v>
      </c>
      <c r="G16" t="s">
        <v>12</v>
      </c>
      <c r="H16" t="s">
        <v>42</v>
      </c>
    </row>
    <row r="17" spans="1:8" x14ac:dyDescent="0.25">
      <c r="A17" t="s">
        <v>120</v>
      </c>
      <c r="B17" t="s">
        <v>41</v>
      </c>
      <c r="C17" t="s">
        <v>121</v>
      </c>
      <c r="D17" s="33" t="s">
        <v>122</v>
      </c>
      <c r="E17" t="s">
        <v>42</v>
      </c>
      <c r="F17" t="s">
        <v>42</v>
      </c>
      <c r="G17" t="s">
        <v>12</v>
      </c>
      <c r="H17" t="s">
        <v>42</v>
      </c>
    </row>
    <row r="18" spans="1:8" ht="120" x14ac:dyDescent="0.25">
      <c r="A18" t="s">
        <v>120</v>
      </c>
      <c r="B18" t="s">
        <v>41</v>
      </c>
      <c r="C18" t="s">
        <v>123</v>
      </c>
      <c r="D18" s="33" t="s">
        <v>124</v>
      </c>
      <c r="E18" t="s">
        <v>42</v>
      </c>
      <c r="F18" t="s">
        <v>42</v>
      </c>
      <c r="G18" t="s">
        <v>12</v>
      </c>
      <c r="H18" t="s">
        <v>42</v>
      </c>
    </row>
    <row r="19" spans="1:8" x14ac:dyDescent="0.25">
      <c r="A19" t="s">
        <v>120</v>
      </c>
      <c r="B19" t="s">
        <v>41</v>
      </c>
      <c r="C19" t="s">
        <v>125</v>
      </c>
      <c r="D19" s="33" t="s">
        <v>126</v>
      </c>
      <c r="E19" t="s">
        <v>42</v>
      </c>
      <c r="F19" t="s">
        <v>42</v>
      </c>
      <c r="G19" t="s">
        <v>12</v>
      </c>
      <c r="H19" t="s">
        <v>42</v>
      </c>
    </row>
    <row r="20" spans="1:8" x14ac:dyDescent="0.25">
      <c r="A20" t="s">
        <v>120</v>
      </c>
      <c r="B20" t="s">
        <v>41</v>
      </c>
      <c r="C20" t="s">
        <v>127</v>
      </c>
      <c r="D20" s="33" t="s">
        <v>128</v>
      </c>
      <c r="E20" t="s">
        <v>42</v>
      </c>
      <c r="F20" t="s">
        <v>129</v>
      </c>
      <c r="G20" t="s">
        <v>12</v>
      </c>
      <c r="H20" t="s">
        <v>42</v>
      </c>
    </row>
    <row r="21" spans="1:8" ht="120" x14ac:dyDescent="0.25">
      <c r="A21" t="s">
        <v>120</v>
      </c>
      <c r="B21" t="s">
        <v>41</v>
      </c>
      <c r="C21" t="s">
        <v>130</v>
      </c>
      <c r="D21" s="33" t="s">
        <v>131</v>
      </c>
      <c r="E21" t="s">
        <v>42</v>
      </c>
      <c r="F21" t="s">
        <v>42</v>
      </c>
      <c r="G21" t="s">
        <v>12</v>
      </c>
      <c r="H21" t="s">
        <v>42</v>
      </c>
    </row>
    <row r="22" spans="1:8" x14ac:dyDescent="0.25">
      <c r="A22" t="s">
        <v>120</v>
      </c>
      <c r="B22" t="s">
        <v>74</v>
      </c>
      <c r="C22" t="s">
        <v>132</v>
      </c>
      <c r="D22" s="33" t="s">
        <v>133</v>
      </c>
      <c r="E22" t="s">
        <v>42</v>
      </c>
      <c r="F22" t="s">
        <v>134</v>
      </c>
      <c r="G22" t="s">
        <v>12</v>
      </c>
      <c r="H22" t="s">
        <v>42</v>
      </c>
    </row>
    <row r="23" spans="1:8" x14ac:dyDescent="0.25">
      <c r="A23" t="s">
        <v>120</v>
      </c>
      <c r="B23" t="s">
        <v>74</v>
      </c>
      <c r="C23" t="s">
        <v>135</v>
      </c>
      <c r="D23" s="33" t="s">
        <v>136</v>
      </c>
      <c r="E23" t="s">
        <v>42</v>
      </c>
      <c r="F23" t="s">
        <v>42</v>
      </c>
      <c r="G23" t="s">
        <v>12</v>
      </c>
      <c r="H23" t="s">
        <v>42</v>
      </c>
    </row>
    <row r="24" spans="1:8" x14ac:dyDescent="0.25">
      <c r="A24" t="s">
        <v>120</v>
      </c>
      <c r="B24" t="s">
        <v>74</v>
      </c>
      <c r="C24" t="s">
        <v>137</v>
      </c>
      <c r="D24" s="33" t="s">
        <v>138</v>
      </c>
      <c r="E24" t="s">
        <v>42</v>
      </c>
      <c r="F24" t="s">
        <v>42</v>
      </c>
      <c r="G24" t="s">
        <v>12</v>
      </c>
      <c r="H24" t="s">
        <v>42</v>
      </c>
    </row>
    <row r="25" spans="1:8" x14ac:dyDescent="0.25">
      <c r="A25" t="s">
        <v>120</v>
      </c>
      <c r="B25" t="s">
        <v>74</v>
      </c>
      <c r="C25" t="s">
        <v>139</v>
      </c>
      <c r="D25" s="33" t="s">
        <v>140</v>
      </c>
      <c r="E25" t="s">
        <v>42</v>
      </c>
      <c r="F25" t="s">
        <v>42</v>
      </c>
      <c r="G25" t="s">
        <v>12</v>
      </c>
      <c r="H25" t="s">
        <v>42</v>
      </c>
    </row>
    <row r="26" spans="1:8" ht="45" x14ac:dyDescent="0.25">
      <c r="A26" t="s">
        <v>141</v>
      </c>
      <c r="B26" t="s">
        <v>142</v>
      </c>
      <c r="C26" t="s">
        <v>143</v>
      </c>
      <c r="D26" s="33" t="s">
        <v>144</v>
      </c>
      <c r="E26" t="s">
        <v>42</v>
      </c>
      <c r="F26" t="s">
        <v>42</v>
      </c>
      <c r="G26" t="s">
        <v>42</v>
      </c>
      <c r="H26" t="s">
        <v>42</v>
      </c>
    </row>
    <row r="27" spans="1:8" ht="409.5" x14ac:dyDescent="0.25">
      <c r="A27" t="s">
        <v>141</v>
      </c>
      <c r="B27" t="s">
        <v>41</v>
      </c>
      <c r="C27" t="s">
        <v>145</v>
      </c>
      <c r="D27" s="33" t="s">
        <v>146</v>
      </c>
      <c r="E27" t="s">
        <v>42</v>
      </c>
      <c r="F27" t="s">
        <v>42</v>
      </c>
      <c r="G27" t="s">
        <v>12</v>
      </c>
      <c r="H27" t="s">
        <v>42</v>
      </c>
    </row>
    <row r="28" spans="1:8" x14ac:dyDescent="0.25">
      <c r="A28" t="s">
        <v>147</v>
      </c>
      <c r="B28" t="s">
        <v>25</v>
      </c>
      <c r="C28" t="s">
        <v>42</v>
      </c>
      <c r="D28" s="33" t="s">
        <v>148</v>
      </c>
      <c r="E28" t="s">
        <v>42</v>
      </c>
      <c r="F28" t="s">
        <v>42</v>
      </c>
      <c r="G28" t="s">
        <v>12</v>
      </c>
      <c r="H28" t="s">
        <v>42</v>
      </c>
    </row>
    <row r="29" spans="1:8" ht="30" x14ac:dyDescent="0.25">
      <c r="A29" t="s">
        <v>149</v>
      </c>
      <c r="B29" t="s">
        <v>25</v>
      </c>
      <c r="C29" t="s">
        <v>42</v>
      </c>
      <c r="D29" s="33" t="s">
        <v>150</v>
      </c>
      <c r="E29" t="s">
        <v>42</v>
      </c>
      <c r="F29" t="s">
        <v>42</v>
      </c>
      <c r="G29" t="s">
        <v>12</v>
      </c>
      <c r="H29" t="s">
        <v>42</v>
      </c>
    </row>
    <row r="30" spans="1:8" ht="30" x14ac:dyDescent="0.25">
      <c r="A30" t="s">
        <v>149</v>
      </c>
      <c r="B30" t="s">
        <v>74</v>
      </c>
      <c r="C30" t="s">
        <v>151</v>
      </c>
      <c r="D30" s="33" t="s">
        <v>152</v>
      </c>
      <c r="E30" t="s">
        <v>42</v>
      </c>
      <c r="F30" t="s">
        <v>42</v>
      </c>
      <c r="G30" t="s">
        <v>12</v>
      </c>
      <c r="H30" t="s">
        <v>42</v>
      </c>
    </row>
    <row r="31" spans="1:8" x14ac:dyDescent="0.25">
      <c r="A31" t="s">
        <v>149</v>
      </c>
      <c r="B31" t="s">
        <v>142</v>
      </c>
      <c r="C31" t="s">
        <v>153</v>
      </c>
      <c r="D31" s="33" t="s">
        <v>154</v>
      </c>
      <c r="E31" t="s">
        <v>42</v>
      </c>
      <c r="F31" t="s">
        <v>42</v>
      </c>
      <c r="G31" t="s">
        <v>42</v>
      </c>
      <c r="H31" t="s">
        <v>42</v>
      </c>
    </row>
    <row r="32" spans="1:8" ht="90" x14ac:dyDescent="0.25">
      <c r="A32" t="s">
        <v>149</v>
      </c>
      <c r="B32" t="s">
        <v>74</v>
      </c>
      <c r="C32" t="s">
        <v>155</v>
      </c>
      <c r="D32" s="33" t="s">
        <v>156</v>
      </c>
      <c r="E32" t="s">
        <v>42</v>
      </c>
      <c r="F32" t="s">
        <v>42</v>
      </c>
      <c r="G32" t="s">
        <v>12</v>
      </c>
      <c r="H32" t="s">
        <v>42</v>
      </c>
    </row>
    <row r="33" spans="1:8" x14ac:dyDescent="0.25">
      <c r="A33" t="s">
        <v>149</v>
      </c>
      <c r="B33" t="s">
        <v>142</v>
      </c>
      <c r="C33" t="s">
        <v>157</v>
      </c>
      <c r="D33" s="33" t="s">
        <v>158</v>
      </c>
      <c r="E33" t="s">
        <v>42</v>
      </c>
      <c r="F33" t="s">
        <v>42</v>
      </c>
      <c r="G33" t="s">
        <v>42</v>
      </c>
      <c r="H33" t="s">
        <v>42</v>
      </c>
    </row>
    <row r="34" spans="1:8" x14ac:dyDescent="0.25">
      <c r="A34" t="s">
        <v>149</v>
      </c>
      <c r="B34" t="s">
        <v>142</v>
      </c>
      <c r="C34" t="s">
        <v>159</v>
      </c>
      <c r="D34" s="33" t="s">
        <v>158</v>
      </c>
      <c r="E34" t="s">
        <v>42</v>
      </c>
      <c r="F34" t="s">
        <v>42</v>
      </c>
      <c r="G34" t="s">
        <v>42</v>
      </c>
      <c r="H34" t="s">
        <v>42</v>
      </c>
    </row>
    <row r="35" spans="1:8" x14ac:dyDescent="0.25">
      <c r="A35" t="s">
        <v>149</v>
      </c>
      <c r="B35" t="s">
        <v>142</v>
      </c>
      <c r="C35" t="s">
        <v>160</v>
      </c>
      <c r="D35" s="33" t="s">
        <v>158</v>
      </c>
      <c r="E35" t="s">
        <v>42</v>
      </c>
      <c r="F35" t="s">
        <v>42</v>
      </c>
      <c r="G35" t="s">
        <v>42</v>
      </c>
      <c r="H35" t="s">
        <v>42</v>
      </c>
    </row>
    <row r="36" spans="1:8" x14ac:dyDescent="0.25">
      <c r="A36" t="s">
        <v>149</v>
      </c>
      <c r="B36" t="s">
        <v>142</v>
      </c>
      <c r="C36" t="s">
        <v>161</v>
      </c>
      <c r="D36" s="33" t="s">
        <v>158</v>
      </c>
      <c r="E36" t="s">
        <v>42</v>
      </c>
      <c r="F36" t="s">
        <v>42</v>
      </c>
      <c r="G36" t="s">
        <v>42</v>
      </c>
      <c r="H36" t="s">
        <v>42</v>
      </c>
    </row>
    <row r="37" spans="1:8" x14ac:dyDescent="0.25">
      <c r="A37" t="s">
        <v>149</v>
      </c>
      <c r="B37" t="s">
        <v>142</v>
      </c>
      <c r="C37" t="s">
        <v>162</v>
      </c>
      <c r="D37" s="33" t="s">
        <v>158</v>
      </c>
      <c r="E37" t="s">
        <v>42</v>
      </c>
      <c r="F37" t="s">
        <v>42</v>
      </c>
      <c r="G37" t="s">
        <v>42</v>
      </c>
      <c r="H37" t="s">
        <v>42</v>
      </c>
    </row>
    <row r="38" spans="1:8" x14ac:dyDescent="0.25">
      <c r="A38" t="s">
        <v>149</v>
      </c>
      <c r="B38" t="s">
        <v>142</v>
      </c>
      <c r="C38" t="s">
        <v>163</v>
      </c>
      <c r="D38" s="33" t="s">
        <v>158</v>
      </c>
      <c r="E38" t="s">
        <v>42</v>
      </c>
      <c r="F38" t="s">
        <v>42</v>
      </c>
      <c r="G38" t="s">
        <v>42</v>
      </c>
      <c r="H38" t="s">
        <v>42</v>
      </c>
    </row>
    <row r="39" spans="1:8" x14ac:dyDescent="0.25">
      <c r="A39" t="s">
        <v>149</v>
      </c>
      <c r="B39" t="s">
        <v>142</v>
      </c>
      <c r="C39" t="s">
        <v>164</v>
      </c>
      <c r="D39" s="33" t="s">
        <v>158</v>
      </c>
      <c r="E39" t="s">
        <v>42</v>
      </c>
      <c r="F39" t="s">
        <v>42</v>
      </c>
      <c r="G39" t="s">
        <v>42</v>
      </c>
      <c r="H39" t="s">
        <v>42</v>
      </c>
    </row>
    <row r="40" spans="1:8" x14ac:dyDescent="0.25">
      <c r="A40" t="s">
        <v>149</v>
      </c>
      <c r="B40" t="s">
        <v>142</v>
      </c>
      <c r="C40" t="s">
        <v>165</v>
      </c>
      <c r="D40" s="33" t="s">
        <v>158</v>
      </c>
      <c r="E40" t="s">
        <v>42</v>
      </c>
      <c r="F40" t="s">
        <v>42</v>
      </c>
      <c r="G40" t="s">
        <v>42</v>
      </c>
      <c r="H40" t="s">
        <v>42</v>
      </c>
    </row>
    <row r="41" spans="1:8" x14ac:dyDescent="0.25">
      <c r="A41" t="s">
        <v>149</v>
      </c>
      <c r="B41" t="s">
        <v>142</v>
      </c>
      <c r="C41" t="s">
        <v>166</v>
      </c>
      <c r="D41" s="33" t="s">
        <v>158</v>
      </c>
      <c r="E41" t="s">
        <v>42</v>
      </c>
      <c r="F41" t="s">
        <v>42</v>
      </c>
      <c r="G41" t="s">
        <v>42</v>
      </c>
      <c r="H41" t="s">
        <v>42</v>
      </c>
    </row>
    <row r="42" spans="1:8" x14ac:dyDescent="0.25">
      <c r="A42" t="s">
        <v>149</v>
      </c>
      <c r="B42" t="s">
        <v>142</v>
      </c>
      <c r="C42" t="s">
        <v>167</v>
      </c>
      <c r="D42" s="33" t="s">
        <v>158</v>
      </c>
      <c r="E42" t="s">
        <v>42</v>
      </c>
      <c r="F42" t="s">
        <v>42</v>
      </c>
      <c r="G42" t="s">
        <v>42</v>
      </c>
      <c r="H42" t="s">
        <v>42</v>
      </c>
    </row>
    <row r="43" spans="1:8" x14ac:dyDescent="0.25">
      <c r="A43" t="s">
        <v>149</v>
      </c>
      <c r="B43" t="s">
        <v>142</v>
      </c>
      <c r="C43" t="s">
        <v>168</v>
      </c>
      <c r="D43" s="33" t="s">
        <v>158</v>
      </c>
      <c r="E43" t="s">
        <v>42</v>
      </c>
      <c r="F43" t="s">
        <v>42</v>
      </c>
      <c r="G43" t="s">
        <v>42</v>
      </c>
      <c r="H43" t="s">
        <v>42</v>
      </c>
    </row>
    <row r="44" spans="1:8" x14ac:dyDescent="0.25">
      <c r="A44" t="s">
        <v>149</v>
      </c>
      <c r="B44" t="s">
        <v>142</v>
      </c>
      <c r="C44" t="s">
        <v>169</v>
      </c>
      <c r="D44" s="33" t="s">
        <v>158</v>
      </c>
      <c r="E44" t="s">
        <v>42</v>
      </c>
      <c r="F44" t="s">
        <v>42</v>
      </c>
      <c r="G44" t="s">
        <v>42</v>
      </c>
      <c r="H44" t="s">
        <v>42</v>
      </c>
    </row>
    <row r="45" spans="1:8" ht="30" x14ac:dyDescent="0.25">
      <c r="A45" t="s">
        <v>170</v>
      </c>
      <c r="B45" t="s">
        <v>25</v>
      </c>
      <c r="C45" t="s">
        <v>42</v>
      </c>
      <c r="D45" s="33" t="s">
        <v>171</v>
      </c>
      <c r="E45" t="s">
        <v>42</v>
      </c>
      <c r="F45" t="s">
        <v>42</v>
      </c>
      <c r="G45" t="s">
        <v>12</v>
      </c>
      <c r="H45" t="s">
        <v>42</v>
      </c>
    </row>
    <row r="46" spans="1:8" x14ac:dyDescent="0.25">
      <c r="A46" t="s">
        <v>170</v>
      </c>
      <c r="B46" t="s">
        <v>74</v>
      </c>
      <c r="C46" t="s">
        <v>172</v>
      </c>
      <c r="D46" s="33" t="s">
        <v>173</v>
      </c>
      <c r="E46" t="s">
        <v>42</v>
      </c>
      <c r="F46" t="s">
        <v>42</v>
      </c>
      <c r="G46" t="s">
        <v>12</v>
      </c>
      <c r="H46" t="s">
        <v>42</v>
      </c>
    </row>
    <row r="47" spans="1:8" ht="165" x14ac:dyDescent="0.25">
      <c r="A47" t="s">
        <v>170</v>
      </c>
      <c r="B47" t="s">
        <v>74</v>
      </c>
      <c r="C47" t="s">
        <v>174</v>
      </c>
      <c r="D47" s="33" t="s">
        <v>175</v>
      </c>
      <c r="E47" t="s">
        <v>42</v>
      </c>
      <c r="F47" t="s">
        <v>42</v>
      </c>
      <c r="G47" t="s">
        <v>12</v>
      </c>
      <c r="H47" t="s">
        <v>42</v>
      </c>
    </row>
    <row r="48" spans="1:8" ht="105" x14ac:dyDescent="0.25">
      <c r="A48" t="s">
        <v>176</v>
      </c>
      <c r="B48" t="s">
        <v>74</v>
      </c>
      <c r="C48" t="s">
        <v>177</v>
      </c>
      <c r="D48" s="33" t="s">
        <v>178</v>
      </c>
      <c r="E48" t="s">
        <v>42</v>
      </c>
      <c r="F48" t="s">
        <v>42</v>
      </c>
      <c r="G48" t="s">
        <v>12</v>
      </c>
      <c r="H48" t="s">
        <v>42</v>
      </c>
    </row>
    <row r="49" spans="1:8" x14ac:dyDescent="0.25">
      <c r="A49" t="s">
        <v>179</v>
      </c>
      <c r="B49" t="s">
        <v>41</v>
      </c>
      <c r="C49" t="s">
        <v>180</v>
      </c>
      <c r="D49" s="33" t="s">
        <v>181</v>
      </c>
      <c r="E49" t="s">
        <v>42</v>
      </c>
      <c r="F49" t="s">
        <v>44</v>
      </c>
      <c r="G49" t="s">
        <v>12</v>
      </c>
      <c r="H49" t="s">
        <v>42</v>
      </c>
    </row>
    <row r="50" spans="1:8" x14ac:dyDescent="0.25">
      <c r="A50" t="s">
        <v>179</v>
      </c>
      <c r="B50" t="s">
        <v>41</v>
      </c>
      <c r="C50" t="s">
        <v>182</v>
      </c>
      <c r="D50" s="33" t="s">
        <v>183</v>
      </c>
      <c r="E50" t="s">
        <v>42</v>
      </c>
      <c r="F50" t="s">
        <v>184</v>
      </c>
      <c r="G50" t="s">
        <v>12</v>
      </c>
      <c r="H50" t="s">
        <v>42</v>
      </c>
    </row>
    <row r="51" spans="1:8" ht="75" x14ac:dyDescent="0.25">
      <c r="A51" t="s">
        <v>179</v>
      </c>
      <c r="B51" t="s">
        <v>41</v>
      </c>
      <c r="C51" t="s">
        <v>185</v>
      </c>
      <c r="D51" s="33" t="s">
        <v>186</v>
      </c>
      <c r="E51" t="s">
        <v>42</v>
      </c>
      <c r="F51" t="s">
        <v>44</v>
      </c>
      <c r="G51" t="s">
        <v>12</v>
      </c>
      <c r="H51" t="s">
        <v>42</v>
      </c>
    </row>
    <row r="52" spans="1:8" ht="30" x14ac:dyDescent="0.25">
      <c r="A52" t="s">
        <v>179</v>
      </c>
      <c r="B52" t="s">
        <v>41</v>
      </c>
      <c r="C52" t="s">
        <v>187</v>
      </c>
      <c r="D52" s="33" t="s">
        <v>188</v>
      </c>
      <c r="E52" t="s">
        <v>42</v>
      </c>
      <c r="F52" t="s">
        <v>44</v>
      </c>
      <c r="G52" t="s">
        <v>12</v>
      </c>
      <c r="H52" t="s">
        <v>42</v>
      </c>
    </row>
    <row r="53" spans="1:8" ht="135" x14ac:dyDescent="0.25">
      <c r="A53" t="s">
        <v>179</v>
      </c>
      <c r="B53" t="s">
        <v>41</v>
      </c>
      <c r="C53" t="s">
        <v>189</v>
      </c>
      <c r="D53" s="33" t="s">
        <v>190</v>
      </c>
      <c r="E53" t="s">
        <v>42</v>
      </c>
      <c r="F53" t="s">
        <v>42</v>
      </c>
      <c r="G53" t="s">
        <v>12</v>
      </c>
      <c r="H53" t="s">
        <v>42</v>
      </c>
    </row>
    <row r="54" spans="1:8" ht="135" x14ac:dyDescent="0.25">
      <c r="A54" t="s">
        <v>179</v>
      </c>
      <c r="B54" t="s">
        <v>41</v>
      </c>
      <c r="C54" t="s">
        <v>191</v>
      </c>
      <c r="D54" s="33" t="s">
        <v>192</v>
      </c>
      <c r="E54" t="s">
        <v>42</v>
      </c>
      <c r="F54" t="s">
        <v>42</v>
      </c>
      <c r="G54" t="s">
        <v>12</v>
      </c>
      <c r="H54" t="s">
        <v>42</v>
      </c>
    </row>
    <row r="55" spans="1:8" ht="180" x14ac:dyDescent="0.25">
      <c r="A55" t="s">
        <v>179</v>
      </c>
      <c r="B55" t="s">
        <v>41</v>
      </c>
      <c r="C55" t="s">
        <v>193</v>
      </c>
      <c r="D55" s="33" t="s">
        <v>194</v>
      </c>
      <c r="E55" t="s">
        <v>42</v>
      </c>
      <c r="F55" t="s">
        <v>42</v>
      </c>
      <c r="G55" t="s">
        <v>12</v>
      </c>
      <c r="H55" t="s">
        <v>42</v>
      </c>
    </row>
    <row r="56" spans="1:8" ht="150" x14ac:dyDescent="0.25">
      <c r="A56" t="s">
        <v>179</v>
      </c>
      <c r="B56" t="s">
        <v>41</v>
      </c>
      <c r="C56" t="s">
        <v>195</v>
      </c>
      <c r="D56" s="33" t="s">
        <v>196</v>
      </c>
      <c r="E56" t="s">
        <v>42</v>
      </c>
      <c r="F56" t="s">
        <v>42</v>
      </c>
      <c r="G56" t="s">
        <v>12</v>
      </c>
      <c r="H56" t="s">
        <v>42</v>
      </c>
    </row>
    <row r="57" spans="1:8" ht="165" x14ac:dyDescent="0.25">
      <c r="A57" t="s">
        <v>179</v>
      </c>
      <c r="B57" t="s">
        <v>41</v>
      </c>
      <c r="C57" t="s">
        <v>197</v>
      </c>
      <c r="D57" s="33" t="s">
        <v>198</v>
      </c>
      <c r="E57" t="s">
        <v>42</v>
      </c>
      <c r="F57" t="s">
        <v>42</v>
      </c>
      <c r="G57" t="s">
        <v>12</v>
      </c>
      <c r="H57" t="s">
        <v>42</v>
      </c>
    </row>
    <row r="58" spans="1:8" ht="165" x14ac:dyDescent="0.25">
      <c r="A58" t="s">
        <v>179</v>
      </c>
      <c r="B58" t="s">
        <v>41</v>
      </c>
      <c r="C58" t="s">
        <v>199</v>
      </c>
      <c r="D58" s="33" t="s">
        <v>200</v>
      </c>
      <c r="E58" t="s">
        <v>42</v>
      </c>
      <c r="F58" t="s">
        <v>42</v>
      </c>
      <c r="G58" t="s">
        <v>12</v>
      </c>
      <c r="H58" t="s">
        <v>42</v>
      </c>
    </row>
    <row r="59" spans="1:8" x14ac:dyDescent="0.25">
      <c r="A59" t="s">
        <v>179</v>
      </c>
      <c r="B59" t="s">
        <v>41</v>
      </c>
      <c r="C59" t="s">
        <v>201</v>
      </c>
      <c r="D59" s="33" t="s">
        <v>202</v>
      </c>
      <c r="E59" t="s">
        <v>42</v>
      </c>
      <c r="F59" t="s">
        <v>203</v>
      </c>
      <c r="G59" t="s">
        <v>12</v>
      </c>
      <c r="H59" t="s">
        <v>42</v>
      </c>
    </row>
    <row r="60" spans="1:8" ht="135" x14ac:dyDescent="0.25">
      <c r="A60" t="s">
        <v>179</v>
      </c>
      <c r="B60" t="s">
        <v>41</v>
      </c>
      <c r="C60" t="s">
        <v>204</v>
      </c>
      <c r="D60" s="33" t="s">
        <v>205</v>
      </c>
      <c r="E60" t="s">
        <v>42</v>
      </c>
      <c r="F60" t="s">
        <v>42</v>
      </c>
      <c r="G60" t="s">
        <v>12</v>
      </c>
      <c r="H60" t="s">
        <v>42</v>
      </c>
    </row>
    <row r="61" spans="1:8" x14ac:dyDescent="0.25">
      <c r="A61" t="s">
        <v>179</v>
      </c>
      <c r="B61" t="s">
        <v>41</v>
      </c>
      <c r="C61" t="s">
        <v>206</v>
      </c>
      <c r="D61" s="33" t="s">
        <v>207</v>
      </c>
      <c r="E61" t="s">
        <v>42</v>
      </c>
      <c r="F61" t="s">
        <v>42</v>
      </c>
      <c r="G61" t="s">
        <v>12</v>
      </c>
      <c r="H61" t="s">
        <v>42</v>
      </c>
    </row>
    <row r="62" spans="1:8" ht="409.5" x14ac:dyDescent="0.25">
      <c r="A62" t="s">
        <v>179</v>
      </c>
      <c r="B62" t="s">
        <v>41</v>
      </c>
      <c r="C62" t="s">
        <v>208</v>
      </c>
      <c r="D62" s="33" t="s">
        <v>209</v>
      </c>
      <c r="E62" t="s">
        <v>42</v>
      </c>
      <c r="F62" t="s">
        <v>42</v>
      </c>
      <c r="G62" t="s">
        <v>12</v>
      </c>
      <c r="H62" t="s">
        <v>42</v>
      </c>
    </row>
    <row r="63" spans="1:8" ht="315" x14ac:dyDescent="0.25">
      <c r="A63" t="s">
        <v>179</v>
      </c>
      <c r="B63" t="s">
        <v>74</v>
      </c>
      <c r="C63" t="s">
        <v>210</v>
      </c>
      <c r="D63" s="33" t="s">
        <v>211</v>
      </c>
      <c r="E63" t="s">
        <v>42</v>
      </c>
      <c r="F63" t="s">
        <v>42</v>
      </c>
      <c r="G63" t="s">
        <v>12</v>
      </c>
      <c r="H63" t="s">
        <v>42</v>
      </c>
    </row>
    <row r="64" spans="1:8" x14ac:dyDescent="0.25">
      <c r="A64" t="s">
        <v>179</v>
      </c>
      <c r="B64" t="s">
        <v>41</v>
      </c>
      <c r="C64" t="s">
        <v>212</v>
      </c>
      <c r="D64" s="33" t="s">
        <v>213</v>
      </c>
      <c r="E64" t="s">
        <v>42</v>
      </c>
      <c r="F64" t="s">
        <v>203</v>
      </c>
      <c r="G64" t="s">
        <v>12</v>
      </c>
      <c r="H64" t="s">
        <v>42</v>
      </c>
    </row>
    <row r="65" spans="1:8" ht="75" x14ac:dyDescent="0.25">
      <c r="A65" t="s">
        <v>179</v>
      </c>
      <c r="B65" t="s">
        <v>41</v>
      </c>
      <c r="C65" t="s">
        <v>214</v>
      </c>
      <c r="D65" s="33" t="s">
        <v>215</v>
      </c>
      <c r="E65" t="s">
        <v>42</v>
      </c>
      <c r="F65" t="s">
        <v>203</v>
      </c>
      <c r="G65" t="s">
        <v>12</v>
      </c>
      <c r="H65" t="s">
        <v>42</v>
      </c>
    </row>
    <row r="66" spans="1:8" ht="30" x14ac:dyDescent="0.25">
      <c r="A66" t="s">
        <v>179</v>
      </c>
      <c r="B66" t="s">
        <v>41</v>
      </c>
      <c r="C66" t="s">
        <v>216</v>
      </c>
      <c r="D66" s="33" t="s">
        <v>217</v>
      </c>
      <c r="E66" t="s">
        <v>42</v>
      </c>
      <c r="F66" t="s">
        <v>42</v>
      </c>
      <c r="G66" t="s">
        <v>12</v>
      </c>
      <c r="H66" t="s">
        <v>42</v>
      </c>
    </row>
    <row r="67" spans="1:8" x14ac:dyDescent="0.25">
      <c r="A67" t="s">
        <v>179</v>
      </c>
      <c r="B67" t="s">
        <v>74</v>
      </c>
      <c r="C67" t="s">
        <v>218</v>
      </c>
      <c r="D67" s="33" t="s">
        <v>219</v>
      </c>
      <c r="E67" t="s">
        <v>42</v>
      </c>
      <c r="F67" t="s">
        <v>42</v>
      </c>
      <c r="G67" t="s">
        <v>12</v>
      </c>
      <c r="H67" t="s">
        <v>42</v>
      </c>
    </row>
    <row r="68" spans="1:8" ht="409.5" x14ac:dyDescent="0.25">
      <c r="A68" t="s">
        <v>179</v>
      </c>
      <c r="B68" t="s">
        <v>41</v>
      </c>
      <c r="C68" t="s">
        <v>220</v>
      </c>
      <c r="D68" s="33" t="s">
        <v>221</v>
      </c>
      <c r="E68" t="s">
        <v>42</v>
      </c>
      <c r="F68" t="s">
        <v>75</v>
      </c>
      <c r="G68" t="s">
        <v>12</v>
      </c>
      <c r="H68" t="s">
        <v>42</v>
      </c>
    </row>
    <row r="69" spans="1:8" ht="409.5" x14ac:dyDescent="0.25">
      <c r="A69" t="s">
        <v>179</v>
      </c>
      <c r="B69" t="s">
        <v>41</v>
      </c>
      <c r="C69" t="s">
        <v>222</v>
      </c>
      <c r="D69" s="33" t="s">
        <v>223</v>
      </c>
      <c r="E69" t="s">
        <v>42</v>
      </c>
      <c r="F69" t="s">
        <v>42</v>
      </c>
      <c r="G69" t="s">
        <v>12</v>
      </c>
      <c r="H69" t="s">
        <v>224</v>
      </c>
    </row>
    <row r="70" spans="1:8" ht="409.5" x14ac:dyDescent="0.25">
      <c r="A70" t="s">
        <v>179</v>
      </c>
      <c r="B70" t="s">
        <v>41</v>
      </c>
      <c r="C70" t="s">
        <v>225</v>
      </c>
      <c r="D70" s="33" t="s">
        <v>226</v>
      </c>
      <c r="E70" t="s">
        <v>42</v>
      </c>
      <c r="F70" t="s">
        <v>75</v>
      </c>
      <c r="G70" t="s">
        <v>12</v>
      </c>
      <c r="H70" t="s">
        <v>42</v>
      </c>
    </row>
    <row r="71" spans="1:8" ht="409.5" x14ac:dyDescent="0.25">
      <c r="A71" t="s">
        <v>179</v>
      </c>
      <c r="B71" t="s">
        <v>41</v>
      </c>
      <c r="C71" t="s">
        <v>227</v>
      </c>
      <c r="D71" s="33" t="s">
        <v>228</v>
      </c>
      <c r="E71" t="s">
        <v>42</v>
      </c>
      <c r="F71" t="s">
        <v>42</v>
      </c>
      <c r="G71" t="s">
        <v>12</v>
      </c>
      <c r="H71" t="s">
        <v>224</v>
      </c>
    </row>
    <row r="72" spans="1:8" ht="90" x14ac:dyDescent="0.25">
      <c r="A72" t="s">
        <v>179</v>
      </c>
      <c r="B72" t="s">
        <v>41</v>
      </c>
      <c r="C72" t="s">
        <v>229</v>
      </c>
      <c r="D72" s="33" t="s">
        <v>230</v>
      </c>
      <c r="E72" t="s">
        <v>42</v>
      </c>
      <c r="F72" t="s">
        <v>42</v>
      </c>
      <c r="G72" t="s">
        <v>12</v>
      </c>
      <c r="H72" t="s">
        <v>42</v>
      </c>
    </row>
    <row r="73" spans="1:8" x14ac:dyDescent="0.25">
      <c r="A73" t="s">
        <v>179</v>
      </c>
      <c r="B73" t="s">
        <v>74</v>
      </c>
      <c r="C73" t="s">
        <v>231</v>
      </c>
      <c r="D73" s="33" t="s">
        <v>232</v>
      </c>
      <c r="E73" t="s">
        <v>42</v>
      </c>
      <c r="F73" t="s">
        <v>42</v>
      </c>
      <c r="G73" t="s">
        <v>12</v>
      </c>
      <c r="H73" t="s">
        <v>42</v>
      </c>
    </row>
    <row r="74" spans="1:8" ht="30" x14ac:dyDescent="0.25">
      <c r="A74" t="s">
        <v>179</v>
      </c>
      <c r="B74" t="s">
        <v>41</v>
      </c>
      <c r="C74" t="s">
        <v>233</v>
      </c>
      <c r="D74" s="33" t="s">
        <v>234</v>
      </c>
      <c r="E74" t="s">
        <v>42</v>
      </c>
      <c r="F74" t="s">
        <v>42</v>
      </c>
      <c r="G74" t="s">
        <v>12</v>
      </c>
      <c r="H74" t="s">
        <v>42</v>
      </c>
    </row>
    <row r="75" spans="1:8" ht="390" x14ac:dyDescent="0.25">
      <c r="A75" t="s">
        <v>179</v>
      </c>
      <c r="B75" t="s">
        <v>41</v>
      </c>
      <c r="C75" t="s">
        <v>235</v>
      </c>
      <c r="D75" s="33" t="s">
        <v>236</v>
      </c>
      <c r="E75" t="s">
        <v>42</v>
      </c>
      <c r="F75" t="s">
        <v>42</v>
      </c>
      <c r="G75" t="s">
        <v>12</v>
      </c>
      <c r="H75" t="s">
        <v>42</v>
      </c>
    </row>
    <row r="76" spans="1:8" ht="390" x14ac:dyDescent="0.25">
      <c r="A76" t="s">
        <v>179</v>
      </c>
      <c r="B76" t="s">
        <v>41</v>
      </c>
      <c r="C76" t="s">
        <v>237</v>
      </c>
      <c r="D76" s="33" t="s">
        <v>238</v>
      </c>
      <c r="E76" t="s">
        <v>42</v>
      </c>
      <c r="F76" t="s">
        <v>42</v>
      </c>
      <c r="G76" t="s">
        <v>12</v>
      </c>
      <c r="H76" t="s">
        <v>42</v>
      </c>
    </row>
    <row r="77" spans="1:8" ht="390" x14ac:dyDescent="0.25">
      <c r="A77" t="s">
        <v>179</v>
      </c>
      <c r="B77" t="s">
        <v>41</v>
      </c>
      <c r="C77" t="s">
        <v>239</v>
      </c>
      <c r="D77" s="33" t="s">
        <v>240</v>
      </c>
      <c r="E77" t="s">
        <v>42</v>
      </c>
      <c r="F77" t="s">
        <v>42</v>
      </c>
      <c r="G77" t="s">
        <v>12</v>
      </c>
      <c r="H77" t="s">
        <v>42</v>
      </c>
    </row>
    <row r="78" spans="1:8" ht="135" x14ac:dyDescent="0.25">
      <c r="A78" t="s">
        <v>179</v>
      </c>
      <c r="B78" t="s">
        <v>41</v>
      </c>
      <c r="C78" t="s">
        <v>241</v>
      </c>
      <c r="D78" s="33" t="s">
        <v>242</v>
      </c>
      <c r="E78" t="s">
        <v>42</v>
      </c>
      <c r="F78" t="s">
        <v>42</v>
      </c>
      <c r="G78" t="s">
        <v>12</v>
      </c>
      <c r="H78" t="s">
        <v>42</v>
      </c>
    </row>
    <row r="79" spans="1:8" x14ac:dyDescent="0.25">
      <c r="A79" t="s">
        <v>179</v>
      </c>
      <c r="B79" t="s">
        <v>41</v>
      </c>
      <c r="C79" t="s">
        <v>243</v>
      </c>
      <c r="D79" s="33" t="s">
        <v>244</v>
      </c>
      <c r="E79" t="s">
        <v>42</v>
      </c>
      <c r="F79" t="s">
        <v>42</v>
      </c>
      <c r="G79" t="s">
        <v>12</v>
      </c>
      <c r="H79" t="s">
        <v>42</v>
      </c>
    </row>
    <row r="80" spans="1:8" ht="270" x14ac:dyDescent="0.25">
      <c r="A80" t="s">
        <v>179</v>
      </c>
      <c r="B80" t="s">
        <v>41</v>
      </c>
      <c r="C80" t="s">
        <v>245</v>
      </c>
      <c r="D80" s="33" t="s">
        <v>246</v>
      </c>
      <c r="E80" t="s">
        <v>42</v>
      </c>
      <c r="F80" t="s">
        <v>42</v>
      </c>
      <c r="G80" t="s">
        <v>12</v>
      </c>
      <c r="H80" t="s">
        <v>42</v>
      </c>
    </row>
    <row r="81" spans="1:8" ht="270" x14ac:dyDescent="0.25">
      <c r="A81" t="s">
        <v>179</v>
      </c>
      <c r="B81" t="s">
        <v>41</v>
      </c>
      <c r="C81" t="s">
        <v>247</v>
      </c>
      <c r="D81" s="33" t="s">
        <v>248</v>
      </c>
      <c r="E81" t="s">
        <v>42</v>
      </c>
      <c r="F81" t="s">
        <v>42</v>
      </c>
      <c r="G81" t="s">
        <v>12</v>
      </c>
      <c r="H81" t="s">
        <v>42</v>
      </c>
    </row>
    <row r="82" spans="1:8" ht="270" x14ac:dyDescent="0.25">
      <c r="A82" t="s">
        <v>179</v>
      </c>
      <c r="B82" t="s">
        <v>41</v>
      </c>
      <c r="C82" t="s">
        <v>249</v>
      </c>
      <c r="D82" s="33" t="s">
        <v>250</v>
      </c>
      <c r="E82" t="s">
        <v>42</v>
      </c>
      <c r="F82" t="s">
        <v>42</v>
      </c>
      <c r="G82" t="s">
        <v>12</v>
      </c>
      <c r="H82" t="s">
        <v>42</v>
      </c>
    </row>
    <row r="83" spans="1:8" x14ac:dyDescent="0.25">
      <c r="A83" t="s">
        <v>179</v>
      </c>
      <c r="B83" t="s">
        <v>41</v>
      </c>
      <c r="C83" t="s">
        <v>251</v>
      </c>
      <c r="D83" s="33" t="s">
        <v>252</v>
      </c>
      <c r="E83" t="s">
        <v>42</v>
      </c>
      <c r="F83" t="s">
        <v>203</v>
      </c>
      <c r="G83" t="s">
        <v>12</v>
      </c>
      <c r="H83" t="s">
        <v>42</v>
      </c>
    </row>
    <row r="84" spans="1:8" x14ac:dyDescent="0.25">
      <c r="A84" t="s">
        <v>179</v>
      </c>
      <c r="B84" t="s">
        <v>41</v>
      </c>
      <c r="C84" t="s">
        <v>253</v>
      </c>
      <c r="D84" s="33" t="s">
        <v>254</v>
      </c>
      <c r="E84" t="s">
        <v>42</v>
      </c>
      <c r="F84" t="s">
        <v>203</v>
      </c>
      <c r="G84" t="s">
        <v>12</v>
      </c>
      <c r="H84" t="s">
        <v>42</v>
      </c>
    </row>
    <row r="85" spans="1:8" x14ac:dyDescent="0.25">
      <c r="A85" t="s">
        <v>179</v>
      </c>
      <c r="B85" t="s">
        <v>41</v>
      </c>
      <c r="C85" t="s">
        <v>255</v>
      </c>
      <c r="D85" s="33" t="s">
        <v>256</v>
      </c>
      <c r="E85" t="s">
        <v>42</v>
      </c>
      <c r="F85" t="s">
        <v>44</v>
      </c>
      <c r="G85" t="s">
        <v>12</v>
      </c>
      <c r="H85" t="s">
        <v>42</v>
      </c>
    </row>
    <row r="86" spans="1:8" x14ac:dyDescent="0.25">
      <c r="A86" t="s">
        <v>179</v>
      </c>
      <c r="B86" t="s">
        <v>41</v>
      </c>
      <c r="C86" t="s">
        <v>257</v>
      </c>
      <c r="D86" s="33" t="s">
        <v>258</v>
      </c>
      <c r="E86" t="s">
        <v>42</v>
      </c>
      <c r="F86" t="s">
        <v>44</v>
      </c>
      <c r="G86" t="s">
        <v>12</v>
      </c>
      <c r="H86" t="s">
        <v>42</v>
      </c>
    </row>
    <row r="87" spans="1:8" x14ac:dyDescent="0.25">
      <c r="A87" t="s">
        <v>179</v>
      </c>
      <c r="B87" t="s">
        <v>41</v>
      </c>
      <c r="C87" t="s">
        <v>259</v>
      </c>
      <c r="D87" s="33" t="s">
        <v>260</v>
      </c>
      <c r="E87" t="s">
        <v>42</v>
      </c>
      <c r="F87" t="s">
        <v>44</v>
      </c>
      <c r="G87" t="s">
        <v>12</v>
      </c>
      <c r="H87" t="s">
        <v>42</v>
      </c>
    </row>
    <row r="88" spans="1:8" ht="409.5" x14ac:dyDescent="0.25">
      <c r="A88" t="s">
        <v>261</v>
      </c>
      <c r="B88" t="s">
        <v>74</v>
      </c>
      <c r="C88" t="s">
        <v>262</v>
      </c>
      <c r="D88" s="33" t="s">
        <v>263</v>
      </c>
      <c r="E88" t="s">
        <v>42</v>
      </c>
      <c r="F88" t="s">
        <v>42</v>
      </c>
      <c r="G88" t="s">
        <v>12</v>
      </c>
      <c r="H88" t="s">
        <v>42</v>
      </c>
    </row>
    <row r="89" spans="1:8" ht="180" x14ac:dyDescent="0.25">
      <c r="A89" t="s">
        <v>261</v>
      </c>
      <c r="B89" t="s">
        <v>74</v>
      </c>
      <c r="C89" t="s">
        <v>264</v>
      </c>
      <c r="D89" s="33" t="s">
        <v>265</v>
      </c>
      <c r="E89" t="s">
        <v>42</v>
      </c>
      <c r="F89" t="s">
        <v>42</v>
      </c>
      <c r="G89" t="s">
        <v>12</v>
      </c>
      <c r="H89" t="s">
        <v>42</v>
      </c>
    </row>
    <row r="90" spans="1:8" x14ac:dyDescent="0.25">
      <c r="A90" t="s">
        <v>261</v>
      </c>
      <c r="B90" t="s">
        <v>74</v>
      </c>
      <c r="C90" t="s">
        <v>266</v>
      </c>
      <c r="D90" s="33" t="s">
        <v>267</v>
      </c>
      <c r="E90" t="s">
        <v>42</v>
      </c>
      <c r="F90" t="s">
        <v>42</v>
      </c>
      <c r="G90" t="s">
        <v>12</v>
      </c>
      <c r="H90" t="s">
        <v>42</v>
      </c>
    </row>
    <row r="91" spans="1:8" ht="90" x14ac:dyDescent="0.25">
      <c r="A91" t="s">
        <v>261</v>
      </c>
      <c r="B91" t="s">
        <v>41</v>
      </c>
      <c r="C91" t="s">
        <v>268</v>
      </c>
      <c r="D91" s="33" t="s">
        <v>269</v>
      </c>
      <c r="E91" t="s">
        <v>42</v>
      </c>
      <c r="F91" t="s">
        <v>42</v>
      </c>
      <c r="G91" t="s">
        <v>12</v>
      </c>
      <c r="H91" t="s">
        <v>42</v>
      </c>
    </row>
    <row r="92" spans="1:8" ht="75" x14ac:dyDescent="0.25">
      <c r="A92" t="s">
        <v>261</v>
      </c>
      <c r="B92" t="s">
        <v>41</v>
      </c>
      <c r="C92" t="s">
        <v>270</v>
      </c>
      <c r="D92" s="33" t="s">
        <v>271</v>
      </c>
      <c r="E92" t="s">
        <v>42</v>
      </c>
      <c r="F92" t="s">
        <v>44</v>
      </c>
      <c r="G92" t="s">
        <v>12</v>
      </c>
      <c r="H92" t="s">
        <v>42</v>
      </c>
    </row>
    <row r="93" spans="1:8" ht="75" x14ac:dyDescent="0.25">
      <c r="A93" t="s">
        <v>261</v>
      </c>
      <c r="B93" t="s">
        <v>41</v>
      </c>
      <c r="C93" t="s">
        <v>272</v>
      </c>
      <c r="D93" s="33" t="s">
        <v>273</v>
      </c>
      <c r="E93" t="s">
        <v>42</v>
      </c>
      <c r="F93" t="s">
        <v>42</v>
      </c>
      <c r="G93" t="s">
        <v>12</v>
      </c>
      <c r="H93" t="s">
        <v>42</v>
      </c>
    </row>
    <row r="94" spans="1:8" ht="409.5" x14ac:dyDescent="0.25">
      <c r="A94" t="s">
        <v>261</v>
      </c>
      <c r="B94" t="s">
        <v>74</v>
      </c>
      <c r="C94" t="s">
        <v>274</v>
      </c>
      <c r="D94" s="33" t="s">
        <v>275</v>
      </c>
      <c r="E94" t="s">
        <v>42</v>
      </c>
      <c r="F94" t="s">
        <v>42</v>
      </c>
      <c r="G94" t="s">
        <v>12</v>
      </c>
      <c r="H94" t="s">
        <v>42</v>
      </c>
    </row>
    <row r="95" spans="1:8" x14ac:dyDescent="0.25">
      <c r="A95" t="s">
        <v>261</v>
      </c>
      <c r="B95" t="s">
        <v>74</v>
      </c>
      <c r="C95" t="s">
        <v>276</v>
      </c>
      <c r="D95" s="33" t="s">
        <v>277</v>
      </c>
      <c r="E95" t="s">
        <v>42</v>
      </c>
      <c r="F95" t="s">
        <v>278</v>
      </c>
      <c r="G95" t="s">
        <v>12</v>
      </c>
      <c r="H95" t="s">
        <v>42</v>
      </c>
    </row>
    <row r="96" spans="1:8" ht="90" x14ac:dyDescent="0.25">
      <c r="A96" t="s">
        <v>279</v>
      </c>
      <c r="B96" t="s">
        <v>41</v>
      </c>
      <c r="C96" t="s">
        <v>280</v>
      </c>
      <c r="D96" s="33" t="s">
        <v>281</v>
      </c>
      <c r="E96" t="s">
        <v>42</v>
      </c>
      <c r="F96" t="s">
        <v>44</v>
      </c>
      <c r="G96" t="s">
        <v>12</v>
      </c>
      <c r="H96" t="s">
        <v>42</v>
      </c>
    </row>
    <row r="97" spans="1:8" ht="90" x14ac:dyDescent="0.25">
      <c r="A97" t="s">
        <v>279</v>
      </c>
      <c r="B97" t="s">
        <v>41</v>
      </c>
      <c r="C97" t="s">
        <v>282</v>
      </c>
      <c r="D97" s="33" t="s">
        <v>283</v>
      </c>
      <c r="E97" t="s">
        <v>42</v>
      </c>
      <c r="F97" t="s">
        <v>44</v>
      </c>
      <c r="G97" t="s">
        <v>12</v>
      </c>
      <c r="H97" t="s">
        <v>42</v>
      </c>
    </row>
    <row r="98" spans="1:8" ht="90" x14ac:dyDescent="0.25">
      <c r="A98" t="s">
        <v>279</v>
      </c>
      <c r="B98" t="s">
        <v>41</v>
      </c>
      <c r="C98" t="s">
        <v>284</v>
      </c>
      <c r="D98" s="33" t="s">
        <v>285</v>
      </c>
      <c r="E98" t="s">
        <v>42</v>
      </c>
      <c r="F98" t="s">
        <v>44</v>
      </c>
      <c r="G98" t="s">
        <v>12</v>
      </c>
      <c r="H98" t="s">
        <v>42</v>
      </c>
    </row>
    <row r="99" spans="1:8" ht="45" x14ac:dyDescent="0.25">
      <c r="A99" t="s">
        <v>279</v>
      </c>
      <c r="B99" t="s">
        <v>41</v>
      </c>
      <c r="C99" t="s">
        <v>286</v>
      </c>
      <c r="D99" s="33" t="s">
        <v>287</v>
      </c>
      <c r="E99" t="s">
        <v>42</v>
      </c>
      <c r="F99" t="s">
        <v>203</v>
      </c>
      <c r="G99" t="s">
        <v>12</v>
      </c>
      <c r="H99" t="s">
        <v>42</v>
      </c>
    </row>
    <row r="100" spans="1:8" ht="30" x14ac:dyDescent="0.25">
      <c r="A100" t="s">
        <v>279</v>
      </c>
      <c r="B100" t="s">
        <v>41</v>
      </c>
      <c r="C100" t="s">
        <v>288</v>
      </c>
      <c r="D100" s="33" t="s">
        <v>289</v>
      </c>
      <c r="E100" t="s">
        <v>42</v>
      </c>
      <c r="F100" t="s">
        <v>44</v>
      </c>
      <c r="G100" t="s">
        <v>12</v>
      </c>
      <c r="H100" t="s">
        <v>42</v>
      </c>
    </row>
    <row r="101" spans="1:8" x14ac:dyDescent="0.25">
      <c r="A101" t="s">
        <v>279</v>
      </c>
      <c r="B101" t="s">
        <v>74</v>
      </c>
      <c r="C101" t="s">
        <v>290</v>
      </c>
      <c r="D101" s="33" t="s">
        <v>291</v>
      </c>
      <c r="E101" t="s">
        <v>42</v>
      </c>
      <c r="F101" t="s">
        <v>42</v>
      </c>
      <c r="G101" t="s">
        <v>12</v>
      </c>
      <c r="H101" t="s">
        <v>42</v>
      </c>
    </row>
    <row r="102" spans="1:8" ht="45" x14ac:dyDescent="0.25">
      <c r="A102" t="s">
        <v>279</v>
      </c>
      <c r="B102" t="s">
        <v>41</v>
      </c>
      <c r="C102" t="s">
        <v>292</v>
      </c>
      <c r="D102" s="33" t="s">
        <v>293</v>
      </c>
      <c r="E102" t="s">
        <v>42</v>
      </c>
      <c r="F102" t="s">
        <v>203</v>
      </c>
      <c r="G102" t="s">
        <v>12</v>
      </c>
      <c r="H102" t="s">
        <v>42</v>
      </c>
    </row>
    <row r="103" spans="1:8" x14ac:dyDescent="0.25">
      <c r="A103" t="s">
        <v>279</v>
      </c>
      <c r="B103" t="s">
        <v>74</v>
      </c>
      <c r="C103" t="s">
        <v>132</v>
      </c>
      <c r="D103" s="33" t="s">
        <v>294</v>
      </c>
      <c r="E103" t="s">
        <v>42</v>
      </c>
      <c r="F103" t="s">
        <v>295</v>
      </c>
      <c r="G103" t="s">
        <v>12</v>
      </c>
      <c r="H103" t="s">
        <v>42</v>
      </c>
    </row>
    <row r="104" spans="1:8" x14ac:dyDescent="0.25">
      <c r="A104" t="s">
        <v>279</v>
      </c>
      <c r="B104" t="s">
        <v>41</v>
      </c>
      <c r="C104" t="s">
        <v>296</v>
      </c>
      <c r="D104" s="33" t="s">
        <v>297</v>
      </c>
      <c r="E104" t="s">
        <v>42</v>
      </c>
      <c r="F104" t="s">
        <v>203</v>
      </c>
      <c r="G104" t="s">
        <v>12</v>
      </c>
      <c r="H104" t="s">
        <v>42</v>
      </c>
    </row>
    <row r="105" spans="1:8" x14ac:dyDescent="0.25">
      <c r="A105" t="s">
        <v>279</v>
      </c>
      <c r="B105" t="s">
        <v>41</v>
      </c>
      <c r="C105" t="s">
        <v>298</v>
      </c>
      <c r="D105" s="33" t="s">
        <v>299</v>
      </c>
      <c r="E105" t="s">
        <v>42</v>
      </c>
      <c r="F105" t="s">
        <v>44</v>
      </c>
      <c r="G105" t="s">
        <v>12</v>
      </c>
      <c r="H105" t="s">
        <v>42</v>
      </c>
    </row>
    <row r="106" spans="1:8" x14ac:dyDescent="0.25">
      <c r="A106" t="s">
        <v>279</v>
      </c>
      <c r="B106" t="s">
        <v>41</v>
      </c>
      <c r="C106" t="s">
        <v>300</v>
      </c>
      <c r="D106" s="33" t="s">
        <v>301</v>
      </c>
      <c r="E106" t="s">
        <v>42</v>
      </c>
      <c r="F106" t="s">
        <v>203</v>
      </c>
      <c r="G106" t="s">
        <v>12</v>
      </c>
      <c r="H106" t="s">
        <v>42</v>
      </c>
    </row>
    <row r="107" spans="1:8" x14ac:dyDescent="0.25">
      <c r="A107" t="s">
        <v>279</v>
      </c>
      <c r="B107" t="s">
        <v>41</v>
      </c>
      <c r="C107" t="s">
        <v>302</v>
      </c>
      <c r="D107" s="33" t="s">
        <v>303</v>
      </c>
      <c r="E107" t="s">
        <v>42</v>
      </c>
      <c r="F107" t="s">
        <v>44</v>
      </c>
      <c r="G107" t="s">
        <v>12</v>
      </c>
      <c r="H107" t="s">
        <v>42</v>
      </c>
    </row>
    <row r="108" spans="1:8" ht="409.5" x14ac:dyDescent="0.25">
      <c r="A108" t="s">
        <v>279</v>
      </c>
      <c r="B108" t="s">
        <v>41</v>
      </c>
      <c r="C108" t="s">
        <v>304</v>
      </c>
      <c r="D108" s="33" t="s">
        <v>305</v>
      </c>
      <c r="E108" t="s">
        <v>42</v>
      </c>
      <c r="F108" t="s">
        <v>44</v>
      </c>
      <c r="G108" t="s">
        <v>12</v>
      </c>
      <c r="H108" t="s">
        <v>42</v>
      </c>
    </row>
    <row r="109" spans="1:8" ht="409.5" x14ac:dyDescent="0.25">
      <c r="A109" t="s">
        <v>279</v>
      </c>
      <c r="B109" t="s">
        <v>41</v>
      </c>
      <c r="C109" t="s">
        <v>306</v>
      </c>
      <c r="D109" s="33" t="s">
        <v>307</v>
      </c>
      <c r="E109" t="s">
        <v>42</v>
      </c>
      <c r="F109" t="s">
        <v>44</v>
      </c>
      <c r="G109" t="s">
        <v>12</v>
      </c>
      <c r="H109" t="s">
        <v>42</v>
      </c>
    </row>
    <row r="110" spans="1:8" ht="409.5" x14ac:dyDescent="0.25">
      <c r="A110" t="s">
        <v>279</v>
      </c>
      <c r="B110" t="s">
        <v>41</v>
      </c>
      <c r="C110" t="s">
        <v>308</v>
      </c>
      <c r="D110" s="33" t="s">
        <v>309</v>
      </c>
      <c r="E110" t="s">
        <v>42</v>
      </c>
      <c r="F110" t="s">
        <v>44</v>
      </c>
      <c r="G110" t="s">
        <v>12</v>
      </c>
      <c r="H110" t="s">
        <v>42</v>
      </c>
    </row>
    <row r="111" spans="1:8" ht="409.5" x14ac:dyDescent="0.25">
      <c r="A111" t="s">
        <v>279</v>
      </c>
      <c r="B111" t="s">
        <v>41</v>
      </c>
      <c r="C111" t="s">
        <v>310</v>
      </c>
      <c r="D111" s="33" t="s">
        <v>311</v>
      </c>
      <c r="E111" t="s">
        <v>42</v>
      </c>
      <c r="F111" t="s">
        <v>44</v>
      </c>
      <c r="G111" t="s">
        <v>12</v>
      </c>
      <c r="H111" t="s">
        <v>42</v>
      </c>
    </row>
    <row r="112" spans="1:8" ht="409.5" x14ac:dyDescent="0.25">
      <c r="A112" t="s">
        <v>279</v>
      </c>
      <c r="B112" t="s">
        <v>41</v>
      </c>
      <c r="C112" t="s">
        <v>312</v>
      </c>
      <c r="D112" s="33" t="s">
        <v>313</v>
      </c>
      <c r="E112" t="s">
        <v>42</v>
      </c>
      <c r="F112" t="s">
        <v>44</v>
      </c>
      <c r="G112" t="s">
        <v>12</v>
      </c>
      <c r="H112" t="s">
        <v>42</v>
      </c>
    </row>
    <row r="113" spans="1:8" ht="409.5" x14ac:dyDescent="0.25">
      <c r="A113" t="s">
        <v>279</v>
      </c>
      <c r="B113" t="s">
        <v>41</v>
      </c>
      <c r="C113" t="s">
        <v>314</v>
      </c>
      <c r="D113" s="33" t="s">
        <v>315</v>
      </c>
      <c r="E113" t="s">
        <v>42</v>
      </c>
      <c r="F113" t="s">
        <v>44</v>
      </c>
      <c r="G113" t="s">
        <v>12</v>
      </c>
      <c r="H113" t="s">
        <v>42</v>
      </c>
    </row>
    <row r="114" spans="1:8" ht="409.5" x14ac:dyDescent="0.25">
      <c r="A114" t="s">
        <v>279</v>
      </c>
      <c r="B114" t="s">
        <v>41</v>
      </c>
      <c r="C114" t="s">
        <v>316</v>
      </c>
      <c r="D114" s="33" t="s">
        <v>317</v>
      </c>
      <c r="E114" t="s">
        <v>42</v>
      </c>
      <c r="F114" t="s">
        <v>44</v>
      </c>
      <c r="G114" t="s">
        <v>12</v>
      </c>
      <c r="H114" t="s">
        <v>42</v>
      </c>
    </row>
    <row r="115" spans="1:8" ht="45" x14ac:dyDescent="0.25">
      <c r="A115" t="s">
        <v>279</v>
      </c>
      <c r="B115" t="s">
        <v>41</v>
      </c>
      <c r="C115" t="s">
        <v>318</v>
      </c>
      <c r="D115" s="33" t="s">
        <v>319</v>
      </c>
      <c r="E115" t="s">
        <v>42</v>
      </c>
      <c r="F115" t="s">
        <v>203</v>
      </c>
      <c r="G115" t="s">
        <v>12</v>
      </c>
      <c r="H115" t="s">
        <v>42</v>
      </c>
    </row>
    <row r="116" spans="1:8" x14ac:dyDescent="0.25">
      <c r="A116" t="s">
        <v>279</v>
      </c>
      <c r="B116" t="s">
        <v>41</v>
      </c>
      <c r="C116" t="s">
        <v>320</v>
      </c>
      <c r="D116" s="33" t="s">
        <v>321</v>
      </c>
      <c r="E116" t="s">
        <v>42</v>
      </c>
      <c r="F116" t="s">
        <v>203</v>
      </c>
      <c r="G116" t="s">
        <v>12</v>
      </c>
      <c r="H116" t="s">
        <v>42</v>
      </c>
    </row>
    <row r="117" spans="1:8" ht="180" x14ac:dyDescent="0.25">
      <c r="A117" t="s">
        <v>279</v>
      </c>
      <c r="B117" t="s">
        <v>41</v>
      </c>
      <c r="C117" t="s">
        <v>322</v>
      </c>
      <c r="D117" s="33" t="s">
        <v>323</v>
      </c>
      <c r="E117" t="s">
        <v>42</v>
      </c>
      <c r="F117" t="s">
        <v>203</v>
      </c>
      <c r="G117" t="s">
        <v>12</v>
      </c>
      <c r="H117" t="s">
        <v>42</v>
      </c>
    </row>
    <row r="118" spans="1:8" ht="240" x14ac:dyDescent="0.25">
      <c r="A118" t="s">
        <v>279</v>
      </c>
      <c r="B118" t="s">
        <v>41</v>
      </c>
      <c r="C118" t="s">
        <v>324</v>
      </c>
      <c r="D118" s="33" t="s">
        <v>325</v>
      </c>
      <c r="E118" t="s">
        <v>42</v>
      </c>
      <c r="F118" t="s">
        <v>203</v>
      </c>
      <c r="G118" t="s">
        <v>12</v>
      </c>
      <c r="H118" t="s">
        <v>42</v>
      </c>
    </row>
    <row r="119" spans="1:8" ht="105" x14ac:dyDescent="0.25">
      <c r="A119" t="s">
        <v>279</v>
      </c>
      <c r="B119" t="s">
        <v>41</v>
      </c>
      <c r="C119" t="s">
        <v>326</v>
      </c>
      <c r="D119" s="33" t="s">
        <v>327</v>
      </c>
      <c r="E119" t="s">
        <v>42</v>
      </c>
      <c r="F119" t="s">
        <v>203</v>
      </c>
      <c r="G119" t="s">
        <v>12</v>
      </c>
      <c r="H119" t="s">
        <v>42</v>
      </c>
    </row>
    <row r="120" spans="1:8" ht="255" x14ac:dyDescent="0.25">
      <c r="A120" t="s">
        <v>328</v>
      </c>
      <c r="B120" t="s">
        <v>74</v>
      </c>
      <c r="C120" t="s">
        <v>329</v>
      </c>
      <c r="D120" s="33" t="s">
        <v>330</v>
      </c>
      <c r="E120" t="s">
        <v>42</v>
      </c>
      <c r="F120" t="s">
        <v>42</v>
      </c>
      <c r="G120" t="s">
        <v>12</v>
      </c>
      <c r="H120" t="s">
        <v>42</v>
      </c>
    </row>
    <row r="121" spans="1:8" ht="75" x14ac:dyDescent="0.25">
      <c r="A121" t="s">
        <v>331</v>
      </c>
      <c r="B121" t="s">
        <v>41</v>
      </c>
      <c r="C121" t="s">
        <v>332</v>
      </c>
      <c r="D121" s="33" t="s">
        <v>333</v>
      </c>
      <c r="E121" t="s">
        <v>42</v>
      </c>
      <c r="F121" t="s">
        <v>43</v>
      </c>
      <c r="G121" t="s">
        <v>12</v>
      </c>
      <c r="H121" t="s">
        <v>42</v>
      </c>
    </row>
    <row r="122" spans="1:8" ht="45" x14ac:dyDescent="0.25">
      <c r="A122" t="s">
        <v>331</v>
      </c>
      <c r="B122" t="s">
        <v>41</v>
      </c>
      <c r="C122" t="s">
        <v>334</v>
      </c>
      <c r="D122" s="33" t="s">
        <v>335</v>
      </c>
      <c r="E122" t="s">
        <v>42</v>
      </c>
      <c r="F122" t="s">
        <v>75</v>
      </c>
      <c r="G122" t="s">
        <v>12</v>
      </c>
      <c r="H122" t="s">
        <v>129</v>
      </c>
    </row>
    <row r="123" spans="1:8" ht="150" x14ac:dyDescent="0.25">
      <c r="A123" t="s">
        <v>331</v>
      </c>
      <c r="B123" t="s">
        <v>41</v>
      </c>
      <c r="C123" t="s">
        <v>336</v>
      </c>
      <c r="D123" s="33" t="s">
        <v>337</v>
      </c>
      <c r="E123" t="s">
        <v>42</v>
      </c>
      <c r="F123" t="s">
        <v>75</v>
      </c>
      <c r="G123" t="s">
        <v>12</v>
      </c>
      <c r="H123" t="s">
        <v>42</v>
      </c>
    </row>
    <row r="124" spans="1:8" ht="30" x14ac:dyDescent="0.25">
      <c r="A124" t="s">
        <v>331</v>
      </c>
      <c r="B124" t="s">
        <v>41</v>
      </c>
      <c r="C124" t="s">
        <v>338</v>
      </c>
      <c r="D124" s="33" t="s">
        <v>339</v>
      </c>
      <c r="E124" t="s">
        <v>42</v>
      </c>
      <c r="F124" t="s">
        <v>75</v>
      </c>
      <c r="G124" t="s">
        <v>12</v>
      </c>
      <c r="H124" t="s">
        <v>42</v>
      </c>
    </row>
    <row r="125" spans="1:8" ht="105" x14ac:dyDescent="0.25">
      <c r="A125" t="s">
        <v>340</v>
      </c>
      <c r="B125" t="s">
        <v>25</v>
      </c>
      <c r="C125" t="s">
        <v>42</v>
      </c>
      <c r="D125" s="33" t="s">
        <v>341</v>
      </c>
      <c r="E125" t="s">
        <v>42</v>
      </c>
      <c r="F125" t="s">
        <v>42</v>
      </c>
      <c r="G125" t="s">
        <v>12</v>
      </c>
      <c r="H125" t="s">
        <v>42</v>
      </c>
    </row>
    <row r="126" spans="1:8" ht="345" x14ac:dyDescent="0.25">
      <c r="A126" t="s">
        <v>342</v>
      </c>
      <c r="B126" t="s">
        <v>74</v>
      </c>
      <c r="C126" t="s">
        <v>343</v>
      </c>
      <c r="D126" s="33" t="s">
        <v>344</v>
      </c>
      <c r="E126" t="s">
        <v>42</v>
      </c>
      <c r="F126" t="s">
        <v>42</v>
      </c>
      <c r="G126" t="s">
        <v>12</v>
      </c>
      <c r="H126" t="s">
        <v>42</v>
      </c>
    </row>
    <row r="127" spans="1:8" ht="75" x14ac:dyDescent="0.25">
      <c r="A127" t="s">
        <v>342</v>
      </c>
      <c r="B127" t="s">
        <v>74</v>
      </c>
      <c r="C127" t="s">
        <v>345</v>
      </c>
      <c r="D127" s="33" t="s">
        <v>346</v>
      </c>
      <c r="E127" t="s">
        <v>42</v>
      </c>
      <c r="F127" t="s">
        <v>42</v>
      </c>
      <c r="G127" t="s">
        <v>12</v>
      </c>
      <c r="H127" t="s">
        <v>42</v>
      </c>
    </row>
    <row r="128" spans="1:8" ht="60" x14ac:dyDescent="0.25">
      <c r="A128" t="s">
        <v>342</v>
      </c>
      <c r="B128" t="s">
        <v>41</v>
      </c>
      <c r="C128" t="s">
        <v>347</v>
      </c>
      <c r="D128" s="33" t="s">
        <v>348</v>
      </c>
      <c r="E128" t="s">
        <v>42</v>
      </c>
      <c r="F128" t="s">
        <v>44</v>
      </c>
      <c r="G128" t="s">
        <v>12</v>
      </c>
      <c r="H128" t="s">
        <v>42</v>
      </c>
    </row>
    <row r="129" spans="1:8" ht="75" x14ac:dyDescent="0.25">
      <c r="A129" t="s">
        <v>342</v>
      </c>
      <c r="B129" t="s">
        <v>41</v>
      </c>
      <c r="C129" t="s">
        <v>349</v>
      </c>
      <c r="D129" s="33" t="s">
        <v>350</v>
      </c>
      <c r="E129" t="s">
        <v>42</v>
      </c>
      <c r="F129" t="s">
        <v>44</v>
      </c>
      <c r="G129" t="s">
        <v>12</v>
      </c>
      <c r="H129" t="s">
        <v>42</v>
      </c>
    </row>
    <row r="130" spans="1:8" ht="180" x14ac:dyDescent="0.25">
      <c r="A130" t="s">
        <v>342</v>
      </c>
      <c r="B130" t="s">
        <v>41</v>
      </c>
      <c r="C130" t="s">
        <v>351</v>
      </c>
      <c r="D130" s="33" t="s">
        <v>352</v>
      </c>
      <c r="E130" t="s">
        <v>42</v>
      </c>
      <c r="F130" t="s">
        <v>75</v>
      </c>
      <c r="G130" t="s">
        <v>12</v>
      </c>
      <c r="H130" t="s">
        <v>42</v>
      </c>
    </row>
    <row r="131" spans="1:8" ht="255" x14ac:dyDescent="0.25">
      <c r="A131" t="s">
        <v>342</v>
      </c>
      <c r="B131" t="s">
        <v>41</v>
      </c>
      <c r="C131" t="s">
        <v>353</v>
      </c>
      <c r="D131" s="33" t="s">
        <v>354</v>
      </c>
      <c r="E131" t="s">
        <v>42</v>
      </c>
      <c r="F131" t="s">
        <v>42</v>
      </c>
      <c r="G131" t="s">
        <v>12</v>
      </c>
      <c r="H131" t="s">
        <v>42</v>
      </c>
    </row>
    <row r="132" spans="1:8" ht="75" x14ac:dyDescent="0.25">
      <c r="A132" t="s">
        <v>342</v>
      </c>
      <c r="B132" t="s">
        <v>74</v>
      </c>
      <c r="C132" t="s">
        <v>355</v>
      </c>
      <c r="D132" s="33" t="s">
        <v>356</v>
      </c>
      <c r="E132" t="s">
        <v>42</v>
      </c>
      <c r="F132" t="s">
        <v>42</v>
      </c>
      <c r="G132" t="s">
        <v>12</v>
      </c>
      <c r="H132" t="s">
        <v>42</v>
      </c>
    </row>
    <row r="133" spans="1:8" ht="270" x14ac:dyDescent="0.25">
      <c r="A133" t="s">
        <v>342</v>
      </c>
      <c r="B133" t="s">
        <v>41</v>
      </c>
      <c r="C133" t="s">
        <v>357</v>
      </c>
      <c r="D133" s="33" t="s">
        <v>358</v>
      </c>
      <c r="E133" t="s">
        <v>42</v>
      </c>
      <c r="F133" t="s">
        <v>42</v>
      </c>
      <c r="G133" t="s">
        <v>12</v>
      </c>
      <c r="H133" t="s">
        <v>42</v>
      </c>
    </row>
    <row r="134" spans="1:8" ht="60" x14ac:dyDescent="0.25">
      <c r="A134" t="s">
        <v>342</v>
      </c>
      <c r="B134" t="s">
        <v>41</v>
      </c>
      <c r="C134" t="s">
        <v>359</v>
      </c>
      <c r="D134" s="33" t="s">
        <v>360</v>
      </c>
      <c r="E134" t="s">
        <v>42</v>
      </c>
      <c r="F134" t="s">
        <v>75</v>
      </c>
      <c r="G134" t="s">
        <v>12</v>
      </c>
      <c r="H134" t="s">
        <v>42</v>
      </c>
    </row>
    <row r="135" spans="1:8" ht="409.5" x14ac:dyDescent="0.25">
      <c r="A135" t="s">
        <v>342</v>
      </c>
      <c r="B135" t="s">
        <v>41</v>
      </c>
      <c r="C135" t="s">
        <v>361</v>
      </c>
      <c r="D135" s="33" t="s">
        <v>362</v>
      </c>
      <c r="E135" t="s">
        <v>42</v>
      </c>
      <c r="F135" t="s">
        <v>75</v>
      </c>
      <c r="G135" t="s">
        <v>12</v>
      </c>
      <c r="H135" t="s">
        <v>42</v>
      </c>
    </row>
    <row r="136" spans="1:8" ht="210" x14ac:dyDescent="0.25">
      <c r="A136" t="s">
        <v>342</v>
      </c>
      <c r="B136" t="s">
        <v>41</v>
      </c>
      <c r="C136" t="s">
        <v>363</v>
      </c>
      <c r="D136" s="33" t="s">
        <v>364</v>
      </c>
      <c r="E136" t="s">
        <v>42</v>
      </c>
      <c r="F136" t="s">
        <v>75</v>
      </c>
      <c r="G136" t="s">
        <v>12</v>
      </c>
      <c r="H136" t="s">
        <v>42</v>
      </c>
    </row>
    <row r="137" spans="1:8" ht="135" x14ac:dyDescent="0.25">
      <c r="A137" t="s">
        <v>342</v>
      </c>
      <c r="B137" t="s">
        <v>41</v>
      </c>
      <c r="C137" t="s">
        <v>365</v>
      </c>
      <c r="D137" s="33" t="s">
        <v>366</v>
      </c>
      <c r="E137" t="s">
        <v>42</v>
      </c>
      <c r="F137" t="s">
        <v>75</v>
      </c>
      <c r="G137" t="s">
        <v>12</v>
      </c>
      <c r="H137" t="s">
        <v>42</v>
      </c>
    </row>
    <row r="138" spans="1:8" ht="240" x14ac:dyDescent="0.25">
      <c r="A138" t="s">
        <v>342</v>
      </c>
      <c r="B138" t="s">
        <v>41</v>
      </c>
      <c r="C138" t="s">
        <v>367</v>
      </c>
      <c r="D138" s="33" t="s">
        <v>368</v>
      </c>
      <c r="E138" t="s">
        <v>42</v>
      </c>
      <c r="F138" t="s">
        <v>75</v>
      </c>
      <c r="G138" t="s">
        <v>12</v>
      </c>
      <c r="H138" t="s">
        <v>42</v>
      </c>
    </row>
    <row r="139" spans="1:8" ht="360" x14ac:dyDescent="0.25">
      <c r="A139" t="s">
        <v>342</v>
      </c>
      <c r="B139" t="s">
        <v>41</v>
      </c>
      <c r="C139" t="s">
        <v>369</v>
      </c>
      <c r="D139" s="33" t="s">
        <v>370</v>
      </c>
      <c r="E139" t="s">
        <v>42</v>
      </c>
      <c r="F139" t="s">
        <v>42</v>
      </c>
      <c r="G139" t="s">
        <v>12</v>
      </c>
      <c r="H139" t="s">
        <v>42</v>
      </c>
    </row>
    <row r="140" spans="1:8" ht="195" x14ac:dyDescent="0.25">
      <c r="A140" t="s">
        <v>342</v>
      </c>
      <c r="B140" t="s">
        <v>41</v>
      </c>
      <c r="C140" t="s">
        <v>371</v>
      </c>
      <c r="D140" s="33" t="s">
        <v>372</v>
      </c>
      <c r="E140" t="s">
        <v>42</v>
      </c>
      <c r="F140" t="s">
        <v>44</v>
      </c>
      <c r="G140" t="s">
        <v>12</v>
      </c>
      <c r="H140" t="s">
        <v>42</v>
      </c>
    </row>
    <row r="141" spans="1:8" ht="195" x14ac:dyDescent="0.25">
      <c r="A141" t="s">
        <v>342</v>
      </c>
      <c r="B141" t="s">
        <v>41</v>
      </c>
      <c r="C141" t="s">
        <v>373</v>
      </c>
      <c r="D141" s="33" t="s">
        <v>374</v>
      </c>
      <c r="E141" t="s">
        <v>42</v>
      </c>
      <c r="F141" t="s">
        <v>44</v>
      </c>
      <c r="G141" t="s">
        <v>12</v>
      </c>
      <c r="H141" t="s">
        <v>42</v>
      </c>
    </row>
    <row r="142" spans="1:8" x14ac:dyDescent="0.25">
      <c r="A142" t="s">
        <v>375</v>
      </c>
      <c r="B142" t="s">
        <v>74</v>
      </c>
      <c r="C142" t="s">
        <v>132</v>
      </c>
      <c r="D142" s="33" t="s">
        <v>376</v>
      </c>
      <c r="E142" t="s">
        <v>42</v>
      </c>
      <c r="F142" t="s">
        <v>42</v>
      </c>
      <c r="G142" t="s">
        <v>12</v>
      </c>
      <c r="H142" t="s">
        <v>42</v>
      </c>
    </row>
    <row r="143" spans="1:8" ht="135" x14ac:dyDescent="0.25">
      <c r="A143" t="s">
        <v>375</v>
      </c>
      <c r="B143" t="s">
        <v>41</v>
      </c>
      <c r="C143" t="s">
        <v>377</v>
      </c>
      <c r="D143" s="33" t="s">
        <v>378</v>
      </c>
      <c r="E143" t="s">
        <v>42</v>
      </c>
      <c r="F143" t="s">
        <v>42</v>
      </c>
      <c r="G143" t="s">
        <v>12</v>
      </c>
      <c r="H143" t="s">
        <v>42</v>
      </c>
    </row>
    <row r="144" spans="1:8" ht="135" x14ac:dyDescent="0.25">
      <c r="A144" t="s">
        <v>375</v>
      </c>
      <c r="B144" t="s">
        <v>41</v>
      </c>
      <c r="C144" t="s">
        <v>379</v>
      </c>
      <c r="D144" s="33" t="s">
        <v>380</v>
      </c>
      <c r="E144" t="s">
        <v>42</v>
      </c>
      <c r="F144" t="s">
        <v>381</v>
      </c>
      <c r="G144" t="s">
        <v>12</v>
      </c>
      <c r="H144" t="s">
        <v>42</v>
      </c>
    </row>
    <row r="145" spans="1:8" ht="135" x14ac:dyDescent="0.25">
      <c r="A145" t="s">
        <v>375</v>
      </c>
      <c r="B145" t="s">
        <v>41</v>
      </c>
      <c r="C145" t="s">
        <v>382</v>
      </c>
      <c r="D145" s="33" t="s">
        <v>380</v>
      </c>
      <c r="E145" t="s">
        <v>42</v>
      </c>
      <c r="F145" t="s">
        <v>75</v>
      </c>
      <c r="G145" t="s">
        <v>12</v>
      </c>
      <c r="H145" t="s">
        <v>42</v>
      </c>
    </row>
    <row r="146" spans="1:8" x14ac:dyDescent="0.25">
      <c r="A146" t="s">
        <v>375</v>
      </c>
      <c r="B146" t="s">
        <v>74</v>
      </c>
      <c r="C146" t="s">
        <v>383</v>
      </c>
      <c r="D146" s="33" t="s">
        <v>384</v>
      </c>
      <c r="E146" t="s">
        <v>42</v>
      </c>
      <c r="F146" t="s">
        <v>42</v>
      </c>
      <c r="G146" t="s">
        <v>12</v>
      </c>
      <c r="H146" t="s">
        <v>42</v>
      </c>
    </row>
    <row r="147" spans="1:8" x14ac:dyDescent="0.25">
      <c r="A147" t="s">
        <v>375</v>
      </c>
      <c r="B147" t="s">
        <v>74</v>
      </c>
      <c r="C147" t="s">
        <v>385</v>
      </c>
      <c r="D147" s="33" t="s">
        <v>386</v>
      </c>
      <c r="E147" t="s">
        <v>42</v>
      </c>
      <c r="F147" t="s">
        <v>42</v>
      </c>
      <c r="G147" t="s">
        <v>12</v>
      </c>
      <c r="H147" t="s">
        <v>42</v>
      </c>
    </row>
    <row r="148" spans="1:8" ht="409.5" x14ac:dyDescent="0.25">
      <c r="A148" t="s">
        <v>375</v>
      </c>
      <c r="B148" t="s">
        <v>41</v>
      </c>
      <c r="C148" t="s">
        <v>387</v>
      </c>
      <c r="D148" s="33" t="s">
        <v>388</v>
      </c>
      <c r="E148" t="s">
        <v>42</v>
      </c>
      <c r="F148" t="s">
        <v>42</v>
      </c>
      <c r="G148" t="s">
        <v>12</v>
      </c>
      <c r="H148" t="s">
        <v>42</v>
      </c>
    </row>
    <row r="149" spans="1:8" ht="409.5" x14ac:dyDescent="0.25">
      <c r="A149" t="s">
        <v>375</v>
      </c>
      <c r="B149" t="s">
        <v>41</v>
      </c>
      <c r="C149" t="s">
        <v>389</v>
      </c>
      <c r="D149" s="33" t="s">
        <v>390</v>
      </c>
      <c r="E149" t="s">
        <v>42</v>
      </c>
      <c r="F149" t="s">
        <v>43</v>
      </c>
      <c r="G149" t="s">
        <v>12</v>
      </c>
      <c r="H149" t="s">
        <v>42</v>
      </c>
    </row>
    <row r="150" spans="1:8" ht="180" x14ac:dyDescent="0.25">
      <c r="A150" t="s">
        <v>375</v>
      </c>
      <c r="B150" t="s">
        <v>41</v>
      </c>
      <c r="C150" t="s">
        <v>391</v>
      </c>
      <c r="D150" s="33" t="s">
        <v>392</v>
      </c>
      <c r="E150" t="s">
        <v>42</v>
      </c>
      <c r="F150" t="s">
        <v>43</v>
      </c>
      <c r="G150" t="s">
        <v>12</v>
      </c>
      <c r="H150" t="s">
        <v>42</v>
      </c>
    </row>
    <row r="151" spans="1:8" ht="165" x14ac:dyDescent="0.25">
      <c r="A151" t="s">
        <v>375</v>
      </c>
      <c r="B151" t="s">
        <v>41</v>
      </c>
      <c r="C151" t="s">
        <v>393</v>
      </c>
      <c r="D151" s="33" t="s">
        <v>394</v>
      </c>
      <c r="E151" t="s">
        <v>42</v>
      </c>
      <c r="F151" t="s">
        <v>42</v>
      </c>
      <c r="G151" t="s">
        <v>12</v>
      </c>
      <c r="H151" t="s">
        <v>42</v>
      </c>
    </row>
    <row r="152" spans="1:8" x14ac:dyDescent="0.25">
      <c r="A152" t="s">
        <v>395</v>
      </c>
      <c r="B152" t="s">
        <v>41</v>
      </c>
      <c r="C152" t="s">
        <v>396</v>
      </c>
      <c r="D152" s="33" t="s">
        <v>397</v>
      </c>
      <c r="E152" t="s">
        <v>42</v>
      </c>
      <c r="F152" t="s">
        <v>42</v>
      </c>
      <c r="G152" t="s">
        <v>12</v>
      </c>
      <c r="H152" t="s">
        <v>42</v>
      </c>
    </row>
    <row r="153" spans="1:8" x14ac:dyDescent="0.25">
      <c r="A153" t="s">
        <v>395</v>
      </c>
      <c r="B153" t="s">
        <v>41</v>
      </c>
      <c r="C153" t="s">
        <v>398</v>
      </c>
      <c r="D153" s="33" t="s">
        <v>399</v>
      </c>
      <c r="E153" t="s">
        <v>42</v>
      </c>
      <c r="F153" t="s">
        <v>42</v>
      </c>
      <c r="G153" t="s">
        <v>12</v>
      </c>
      <c r="H153" t="s">
        <v>42</v>
      </c>
    </row>
    <row r="154" spans="1:8" x14ac:dyDescent="0.25">
      <c r="A154" t="s">
        <v>395</v>
      </c>
      <c r="B154" t="s">
        <v>41</v>
      </c>
      <c r="C154" t="s">
        <v>400</v>
      </c>
      <c r="D154" s="33" t="s">
        <v>401</v>
      </c>
      <c r="E154" t="s">
        <v>42</v>
      </c>
      <c r="F154" t="s">
        <v>42</v>
      </c>
      <c r="G154" t="s">
        <v>12</v>
      </c>
      <c r="H154" t="s">
        <v>42</v>
      </c>
    </row>
    <row r="155" spans="1:8" x14ac:dyDescent="0.25">
      <c r="A155" t="s">
        <v>402</v>
      </c>
      <c r="B155" t="s">
        <v>142</v>
      </c>
      <c r="C155" t="s">
        <v>403</v>
      </c>
      <c r="D155" s="33" t="s">
        <v>404</v>
      </c>
      <c r="E155" t="s">
        <v>42</v>
      </c>
      <c r="F155" t="s">
        <v>42</v>
      </c>
      <c r="G155" t="s">
        <v>42</v>
      </c>
      <c r="H155" t="s">
        <v>42</v>
      </c>
    </row>
    <row r="156" spans="1:8" x14ac:dyDescent="0.25">
      <c r="A156" t="s">
        <v>402</v>
      </c>
      <c r="B156" t="s">
        <v>142</v>
      </c>
      <c r="C156" t="s">
        <v>405</v>
      </c>
      <c r="D156" s="33" t="s">
        <v>404</v>
      </c>
      <c r="E156" t="s">
        <v>42</v>
      </c>
      <c r="F156" t="s">
        <v>42</v>
      </c>
      <c r="G156" t="s">
        <v>42</v>
      </c>
      <c r="H156" t="s">
        <v>42</v>
      </c>
    </row>
    <row r="157" spans="1:8" x14ac:dyDescent="0.25">
      <c r="A157" t="s">
        <v>402</v>
      </c>
      <c r="B157" t="s">
        <v>142</v>
      </c>
      <c r="C157" t="s">
        <v>406</v>
      </c>
      <c r="D157" s="33" t="s">
        <v>407</v>
      </c>
      <c r="E157" t="s">
        <v>42</v>
      </c>
      <c r="F157" t="s">
        <v>42</v>
      </c>
      <c r="G157" t="s">
        <v>42</v>
      </c>
      <c r="H157" t="s">
        <v>42</v>
      </c>
    </row>
    <row r="158" spans="1:8" x14ac:dyDescent="0.25">
      <c r="A158" t="s">
        <v>402</v>
      </c>
      <c r="B158" t="s">
        <v>142</v>
      </c>
      <c r="C158" t="s">
        <v>408</v>
      </c>
      <c r="D158" s="33" t="s">
        <v>404</v>
      </c>
      <c r="E158" t="s">
        <v>42</v>
      </c>
      <c r="F158" t="s">
        <v>42</v>
      </c>
      <c r="G158" t="s">
        <v>42</v>
      </c>
      <c r="H158" t="s">
        <v>42</v>
      </c>
    </row>
    <row r="159" spans="1:8" x14ac:dyDescent="0.25">
      <c r="A159" t="s">
        <v>402</v>
      </c>
      <c r="B159" t="s">
        <v>142</v>
      </c>
      <c r="C159" t="s">
        <v>409</v>
      </c>
      <c r="D159" s="33" t="s">
        <v>404</v>
      </c>
      <c r="E159" t="s">
        <v>42</v>
      </c>
      <c r="F159" t="s">
        <v>42</v>
      </c>
      <c r="G159" t="s">
        <v>42</v>
      </c>
      <c r="H159" t="s">
        <v>42</v>
      </c>
    </row>
    <row r="160" spans="1:8" x14ac:dyDescent="0.25">
      <c r="A160" t="s">
        <v>402</v>
      </c>
      <c r="B160" t="s">
        <v>142</v>
      </c>
      <c r="C160" t="s">
        <v>410</v>
      </c>
      <c r="D160" s="33" t="s">
        <v>404</v>
      </c>
      <c r="E160" t="s">
        <v>42</v>
      </c>
      <c r="F160" t="s">
        <v>42</v>
      </c>
      <c r="G160" t="s">
        <v>42</v>
      </c>
      <c r="H160" t="s">
        <v>42</v>
      </c>
    </row>
    <row r="161" spans="1:8" x14ac:dyDescent="0.25">
      <c r="A161" t="s">
        <v>402</v>
      </c>
      <c r="B161" t="s">
        <v>142</v>
      </c>
      <c r="C161" t="s">
        <v>411</v>
      </c>
      <c r="D161" s="33" t="s">
        <v>412</v>
      </c>
      <c r="E161" t="s">
        <v>42</v>
      </c>
      <c r="F161" t="s">
        <v>42</v>
      </c>
      <c r="G161" t="s">
        <v>42</v>
      </c>
      <c r="H161" t="s">
        <v>42</v>
      </c>
    </row>
    <row r="162" spans="1:8" x14ac:dyDescent="0.25">
      <c r="A162" t="s">
        <v>402</v>
      </c>
      <c r="B162" t="s">
        <v>142</v>
      </c>
      <c r="C162" t="s">
        <v>413</v>
      </c>
      <c r="D162" s="33" t="s">
        <v>414</v>
      </c>
      <c r="E162" t="s">
        <v>42</v>
      </c>
      <c r="F162" t="s">
        <v>42</v>
      </c>
      <c r="G162" t="s">
        <v>42</v>
      </c>
      <c r="H162" t="s">
        <v>42</v>
      </c>
    </row>
    <row r="163" spans="1:8" x14ac:dyDescent="0.25">
      <c r="A163" t="s">
        <v>402</v>
      </c>
      <c r="B163" t="s">
        <v>142</v>
      </c>
      <c r="C163" t="s">
        <v>153</v>
      </c>
      <c r="D163" s="33" t="s">
        <v>415</v>
      </c>
      <c r="E163" t="s">
        <v>42</v>
      </c>
      <c r="F163" t="s">
        <v>42</v>
      </c>
      <c r="G163" t="s">
        <v>42</v>
      </c>
      <c r="H163" t="s">
        <v>42</v>
      </c>
    </row>
    <row r="164" spans="1:8" x14ac:dyDescent="0.25">
      <c r="A164" t="s">
        <v>402</v>
      </c>
      <c r="B164" t="s">
        <v>142</v>
      </c>
      <c r="C164" t="s">
        <v>416</v>
      </c>
      <c r="D164" s="33" t="s">
        <v>417</v>
      </c>
      <c r="E164" t="s">
        <v>42</v>
      </c>
      <c r="F164" t="s">
        <v>42</v>
      </c>
      <c r="G164" t="s">
        <v>42</v>
      </c>
      <c r="H164" t="s">
        <v>42</v>
      </c>
    </row>
    <row r="165" spans="1:8" x14ac:dyDescent="0.25">
      <c r="A165" t="s">
        <v>402</v>
      </c>
      <c r="B165" t="s">
        <v>142</v>
      </c>
      <c r="C165" t="s">
        <v>418</v>
      </c>
      <c r="D165" s="33" t="s">
        <v>419</v>
      </c>
      <c r="E165" t="s">
        <v>42</v>
      </c>
      <c r="F165" t="s">
        <v>42</v>
      </c>
      <c r="G165" t="s">
        <v>42</v>
      </c>
      <c r="H165" t="s">
        <v>42</v>
      </c>
    </row>
    <row r="166" spans="1:8" x14ac:dyDescent="0.25">
      <c r="A166" t="s">
        <v>402</v>
      </c>
      <c r="B166" t="s">
        <v>142</v>
      </c>
      <c r="C166" t="s">
        <v>420</v>
      </c>
      <c r="D166" s="33" t="s">
        <v>421</v>
      </c>
      <c r="E166" t="s">
        <v>42</v>
      </c>
      <c r="F166" t="s">
        <v>42</v>
      </c>
      <c r="G166" t="s">
        <v>42</v>
      </c>
      <c r="H166" t="s">
        <v>42</v>
      </c>
    </row>
    <row r="167" spans="1:8" x14ac:dyDescent="0.25">
      <c r="A167" t="s">
        <v>402</v>
      </c>
      <c r="B167" t="s">
        <v>142</v>
      </c>
      <c r="C167" t="s">
        <v>422</v>
      </c>
      <c r="D167" s="33" t="s">
        <v>421</v>
      </c>
      <c r="E167" t="s">
        <v>42</v>
      </c>
      <c r="F167" t="s">
        <v>42</v>
      </c>
      <c r="G167" t="s">
        <v>42</v>
      </c>
      <c r="H167" t="s">
        <v>42</v>
      </c>
    </row>
    <row r="168" spans="1:8" x14ac:dyDescent="0.25">
      <c r="A168" t="s">
        <v>402</v>
      </c>
      <c r="B168" t="s">
        <v>142</v>
      </c>
      <c r="C168" t="s">
        <v>423</v>
      </c>
      <c r="D168" s="33" t="s">
        <v>424</v>
      </c>
      <c r="E168" t="s">
        <v>42</v>
      </c>
      <c r="F168" t="s">
        <v>42</v>
      </c>
      <c r="G168" t="s">
        <v>42</v>
      </c>
      <c r="H168" t="s">
        <v>42</v>
      </c>
    </row>
    <row r="169" spans="1:8" x14ac:dyDescent="0.25">
      <c r="A169" t="s">
        <v>402</v>
      </c>
      <c r="B169" t="s">
        <v>142</v>
      </c>
      <c r="C169" t="s">
        <v>425</v>
      </c>
      <c r="D169" s="33" t="s">
        <v>415</v>
      </c>
      <c r="E169" t="s">
        <v>42</v>
      </c>
      <c r="F169" t="s">
        <v>42</v>
      </c>
      <c r="G169" t="s">
        <v>42</v>
      </c>
      <c r="H169" t="s">
        <v>42</v>
      </c>
    </row>
    <row r="170" spans="1:8" x14ac:dyDescent="0.25">
      <c r="A170" t="s">
        <v>402</v>
      </c>
      <c r="B170" t="s">
        <v>142</v>
      </c>
      <c r="C170" t="s">
        <v>426</v>
      </c>
      <c r="D170" s="33" t="s">
        <v>404</v>
      </c>
      <c r="E170" t="s">
        <v>42</v>
      </c>
      <c r="F170" t="s">
        <v>42</v>
      </c>
      <c r="G170" t="s">
        <v>42</v>
      </c>
      <c r="H170" t="s">
        <v>42</v>
      </c>
    </row>
    <row r="171" spans="1:8" x14ac:dyDescent="0.25">
      <c r="A171" t="s">
        <v>402</v>
      </c>
      <c r="B171" t="s">
        <v>142</v>
      </c>
      <c r="C171" t="s">
        <v>157</v>
      </c>
      <c r="D171" s="33" t="s">
        <v>427</v>
      </c>
      <c r="E171" t="s">
        <v>42</v>
      </c>
      <c r="F171" t="s">
        <v>42</v>
      </c>
      <c r="G171" t="s">
        <v>42</v>
      </c>
      <c r="H171" t="s">
        <v>42</v>
      </c>
    </row>
    <row r="172" spans="1:8" x14ac:dyDescent="0.25">
      <c r="A172" t="s">
        <v>402</v>
      </c>
      <c r="B172" t="s">
        <v>142</v>
      </c>
      <c r="C172" t="s">
        <v>159</v>
      </c>
      <c r="D172" s="33" t="s">
        <v>428</v>
      </c>
      <c r="E172" t="s">
        <v>42</v>
      </c>
      <c r="F172" t="s">
        <v>42</v>
      </c>
      <c r="G172" t="s">
        <v>42</v>
      </c>
      <c r="H172" t="s">
        <v>42</v>
      </c>
    </row>
    <row r="173" spans="1:8" x14ac:dyDescent="0.25">
      <c r="A173" t="s">
        <v>402</v>
      </c>
      <c r="B173" t="s">
        <v>142</v>
      </c>
      <c r="C173" t="s">
        <v>160</v>
      </c>
      <c r="D173" s="33" t="s">
        <v>417</v>
      </c>
      <c r="E173" t="s">
        <v>42</v>
      </c>
      <c r="F173" t="s">
        <v>42</v>
      </c>
      <c r="G173" t="s">
        <v>42</v>
      </c>
      <c r="H173" t="s">
        <v>42</v>
      </c>
    </row>
    <row r="174" spans="1:8" x14ac:dyDescent="0.25">
      <c r="A174" t="s">
        <v>402</v>
      </c>
      <c r="B174" t="s">
        <v>142</v>
      </c>
      <c r="C174" t="s">
        <v>161</v>
      </c>
      <c r="D174" s="33" t="s">
        <v>429</v>
      </c>
      <c r="E174" t="s">
        <v>42</v>
      </c>
      <c r="F174" t="s">
        <v>42</v>
      </c>
      <c r="G174" t="s">
        <v>42</v>
      </c>
      <c r="H174" t="s">
        <v>42</v>
      </c>
    </row>
    <row r="175" spans="1:8" x14ac:dyDescent="0.25">
      <c r="A175" t="s">
        <v>402</v>
      </c>
      <c r="B175" t="s">
        <v>142</v>
      </c>
      <c r="C175" t="s">
        <v>162</v>
      </c>
      <c r="D175" s="33" t="s">
        <v>428</v>
      </c>
      <c r="E175" t="s">
        <v>42</v>
      </c>
      <c r="F175" t="s">
        <v>42</v>
      </c>
      <c r="G175" t="s">
        <v>42</v>
      </c>
      <c r="H175" t="s">
        <v>42</v>
      </c>
    </row>
    <row r="176" spans="1:8" x14ac:dyDescent="0.25">
      <c r="A176" t="s">
        <v>402</v>
      </c>
      <c r="B176" t="s">
        <v>142</v>
      </c>
      <c r="C176" t="s">
        <v>163</v>
      </c>
      <c r="D176" s="33" t="s">
        <v>428</v>
      </c>
      <c r="E176" t="s">
        <v>42</v>
      </c>
      <c r="F176" t="s">
        <v>42</v>
      </c>
      <c r="G176" t="s">
        <v>42</v>
      </c>
      <c r="H176" t="s">
        <v>42</v>
      </c>
    </row>
    <row r="177" spans="1:8" x14ac:dyDescent="0.25">
      <c r="A177" t="s">
        <v>402</v>
      </c>
      <c r="B177" t="s">
        <v>142</v>
      </c>
      <c r="C177" t="s">
        <v>164</v>
      </c>
      <c r="D177" s="33" t="s">
        <v>428</v>
      </c>
      <c r="E177" t="s">
        <v>42</v>
      </c>
      <c r="F177" t="s">
        <v>42</v>
      </c>
      <c r="G177" t="s">
        <v>42</v>
      </c>
      <c r="H177" t="s">
        <v>42</v>
      </c>
    </row>
    <row r="178" spans="1:8" x14ac:dyDescent="0.25">
      <c r="A178" t="s">
        <v>402</v>
      </c>
      <c r="B178" t="s">
        <v>142</v>
      </c>
      <c r="C178" t="s">
        <v>165</v>
      </c>
      <c r="D178" s="33" t="s">
        <v>414</v>
      </c>
      <c r="E178" t="s">
        <v>42</v>
      </c>
      <c r="F178" t="s">
        <v>42</v>
      </c>
      <c r="G178" t="s">
        <v>42</v>
      </c>
      <c r="H178" t="s">
        <v>42</v>
      </c>
    </row>
    <row r="179" spans="1:8" x14ac:dyDescent="0.25">
      <c r="A179" t="s">
        <v>402</v>
      </c>
      <c r="B179" t="s">
        <v>142</v>
      </c>
      <c r="C179" t="s">
        <v>166</v>
      </c>
      <c r="D179" s="33" t="s">
        <v>414</v>
      </c>
      <c r="E179" t="s">
        <v>42</v>
      </c>
      <c r="F179" t="s">
        <v>42</v>
      </c>
      <c r="G179" t="s">
        <v>42</v>
      </c>
      <c r="H179" t="s">
        <v>42</v>
      </c>
    </row>
    <row r="180" spans="1:8" x14ac:dyDescent="0.25">
      <c r="A180" t="s">
        <v>402</v>
      </c>
      <c r="B180" t="s">
        <v>142</v>
      </c>
      <c r="C180" t="s">
        <v>167</v>
      </c>
      <c r="D180" s="33" t="s">
        <v>414</v>
      </c>
      <c r="E180" t="s">
        <v>42</v>
      </c>
      <c r="F180" t="s">
        <v>42</v>
      </c>
      <c r="G180" t="s">
        <v>42</v>
      </c>
      <c r="H180" t="s">
        <v>42</v>
      </c>
    </row>
    <row r="181" spans="1:8" ht="30" x14ac:dyDescent="0.25">
      <c r="A181" t="s">
        <v>402</v>
      </c>
      <c r="B181" t="s">
        <v>142</v>
      </c>
      <c r="C181" t="s">
        <v>168</v>
      </c>
      <c r="D181" s="33" t="s">
        <v>430</v>
      </c>
      <c r="E181" t="s">
        <v>42</v>
      </c>
      <c r="F181" t="s">
        <v>42</v>
      </c>
      <c r="G181" t="s">
        <v>42</v>
      </c>
      <c r="H181" t="s">
        <v>42</v>
      </c>
    </row>
    <row r="182" spans="1:8" x14ac:dyDescent="0.25">
      <c r="A182" t="s">
        <v>402</v>
      </c>
      <c r="B182" t="s">
        <v>142</v>
      </c>
      <c r="C182" t="s">
        <v>169</v>
      </c>
      <c r="D182" s="33" t="s">
        <v>428</v>
      </c>
      <c r="E182" t="s">
        <v>42</v>
      </c>
      <c r="F182" t="s">
        <v>42</v>
      </c>
      <c r="G182" t="s">
        <v>42</v>
      </c>
      <c r="H182" t="s">
        <v>42</v>
      </c>
    </row>
    <row r="183" spans="1:8" ht="345" x14ac:dyDescent="0.25">
      <c r="A183" t="s">
        <v>431</v>
      </c>
      <c r="B183" t="s">
        <v>41</v>
      </c>
      <c r="C183" t="s">
        <v>432</v>
      </c>
      <c r="D183" s="33" t="s">
        <v>433</v>
      </c>
      <c r="E183" t="s">
        <v>42</v>
      </c>
      <c r="F183" t="s">
        <v>42</v>
      </c>
      <c r="G183" t="s">
        <v>12</v>
      </c>
      <c r="H183" t="s">
        <v>42</v>
      </c>
    </row>
    <row r="184" spans="1:8" x14ac:dyDescent="0.25">
      <c r="A184" t="s">
        <v>434</v>
      </c>
      <c r="B184" t="s">
        <v>41</v>
      </c>
      <c r="C184" t="s">
        <v>435</v>
      </c>
      <c r="D184" s="33" t="s">
        <v>436</v>
      </c>
      <c r="E184" t="s">
        <v>42</v>
      </c>
      <c r="F184" t="s">
        <v>203</v>
      </c>
      <c r="G184" t="s">
        <v>12</v>
      </c>
      <c r="H184" t="s">
        <v>42</v>
      </c>
    </row>
    <row r="185" spans="1:8" x14ac:dyDescent="0.25">
      <c r="A185" t="s">
        <v>437</v>
      </c>
      <c r="B185" t="s">
        <v>41</v>
      </c>
      <c r="C185" t="s">
        <v>437</v>
      </c>
      <c r="D185" s="33" t="s">
        <v>438</v>
      </c>
      <c r="E185" t="s">
        <v>42</v>
      </c>
      <c r="F185" t="s">
        <v>439</v>
      </c>
      <c r="G185" t="s">
        <v>12</v>
      </c>
      <c r="H185" t="s">
        <v>42</v>
      </c>
    </row>
    <row r="186" spans="1:8" x14ac:dyDescent="0.25">
      <c r="A186" t="s">
        <v>437</v>
      </c>
      <c r="B186" t="s">
        <v>41</v>
      </c>
      <c r="C186" t="s">
        <v>440</v>
      </c>
      <c r="D186" s="33" t="s">
        <v>441</v>
      </c>
      <c r="E186" t="s">
        <v>42</v>
      </c>
      <c r="F186" t="s">
        <v>42</v>
      </c>
      <c r="G186" t="s">
        <v>12</v>
      </c>
      <c r="H186" t="s">
        <v>42</v>
      </c>
    </row>
    <row r="187" spans="1:8" x14ac:dyDescent="0.25">
      <c r="A187" t="s">
        <v>437</v>
      </c>
      <c r="B187" t="s">
        <v>74</v>
      </c>
      <c r="C187" t="s">
        <v>442</v>
      </c>
      <c r="D187" s="33" t="s">
        <v>443</v>
      </c>
      <c r="E187" t="s">
        <v>42</v>
      </c>
      <c r="F187" t="s">
        <v>42</v>
      </c>
      <c r="G187" t="s">
        <v>12</v>
      </c>
      <c r="H187" t="s">
        <v>42</v>
      </c>
    </row>
    <row r="188" spans="1:8" ht="120" x14ac:dyDescent="0.25">
      <c r="A188" t="s">
        <v>437</v>
      </c>
      <c r="B188" t="s">
        <v>41</v>
      </c>
      <c r="C188" t="s">
        <v>444</v>
      </c>
      <c r="D188" s="33" t="s">
        <v>445</v>
      </c>
      <c r="E188" t="s">
        <v>42</v>
      </c>
      <c r="F188" t="s">
        <v>439</v>
      </c>
      <c r="G188" t="s">
        <v>12</v>
      </c>
      <c r="H188" t="s">
        <v>42</v>
      </c>
    </row>
    <row r="189" spans="1:8" ht="45" x14ac:dyDescent="0.25">
      <c r="A189" t="s">
        <v>437</v>
      </c>
      <c r="B189" t="s">
        <v>41</v>
      </c>
      <c r="C189" t="s">
        <v>446</v>
      </c>
      <c r="D189" s="33" t="s">
        <v>447</v>
      </c>
      <c r="E189" t="s">
        <v>42</v>
      </c>
      <c r="F189" t="s">
        <v>203</v>
      </c>
      <c r="G189" t="s">
        <v>12</v>
      </c>
      <c r="H189" t="s">
        <v>42</v>
      </c>
    </row>
    <row r="190" spans="1:8" ht="45" x14ac:dyDescent="0.25">
      <c r="A190" t="s">
        <v>437</v>
      </c>
      <c r="B190" t="s">
        <v>41</v>
      </c>
      <c r="C190" t="s">
        <v>448</v>
      </c>
      <c r="D190" s="33" t="s">
        <v>449</v>
      </c>
      <c r="E190" t="s">
        <v>42</v>
      </c>
      <c r="F190" t="s">
        <v>203</v>
      </c>
      <c r="G190" t="s">
        <v>12</v>
      </c>
      <c r="H190" t="s">
        <v>42</v>
      </c>
    </row>
    <row r="191" spans="1:8" ht="45" x14ac:dyDescent="0.25">
      <c r="A191" t="s">
        <v>437</v>
      </c>
      <c r="B191" t="s">
        <v>41</v>
      </c>
      <c r="C191" t="s">
        <v>450</v>
      </c>
      <c r="D191" s="33" t="s">
        <v>451</v>
      </c>
      <c r="E191" t="s">
        <v>42</v>
      </c>
      <c r="F191" t="s">
        <v>42</v>
      </c>
      <c r="G191" t="s">
        <v>12</v>
      </c>
      <c r="H191" t="s">
        <v>42</v>
      </c>
    </row>
    <row r="192" spans="1:8" ht="45" x14ac:dyDescent="0.25">
      <c r="A192" t="s">
        <v>437</v>
      </c>
      <c r="B192" t="s">
        <v>41</v>
      </c>
      <c r="C192" t="s">
        <v>452</v>
      </c>
      <c r="D192" s="33" t="s">
        <v>453</v>
      </c>
      <c r="E192" t="s">
        <v>42</v>
      </c>
      <c r="F192" t="s">
        <v>203</v>
      </c>
      <c r="G192" t="s">
        <v>12</v>
      </c>
      <c r="H192" t="s">
        <v>42</v>
      </c>
    </row>
    <row r="193" spans="1:8" ht="120" x14ac:dyDescent="0.25">
      <c r="A193" t="s">
        <v>437</v>
      </c>
      <c r="B193" t="s">
        <v>41</v>
      </c>
      <c r="C193" t="s">
        <v>454</v>
      </c>
      <c r="D193" s="33" t="s">
        <v>455</v>
      </c>
      <c r="E193" t="s">
        <v>42</v>
      </c>
      <c r="F193" t="s">
        <v>439</v>
      </c>
      <c r="G193" t="s">
        <v>12</v>
      </c>
      <c r="H193" t="s">
        <v>42</v>
      </c>
    </row>
    <row r="194" spans="1:8" ht="120" x14ac:dyDescent="0.25">
      <c r="A194" t="s">
        <v>437</v>
      </c>
      <c r="B194" t="s">
        <v>41</v>
      </c>
      <c r="C194" t="s">
        <v>456</v>
      </c>
      <c r="D194" s="33" t="s">
        <v>457</v>
      </c>
      <c r="E194" t="s">
        <v>42</v>
      </c>
      <c r="F194" t="s">
        <v>439</v>
      </c>
      <c r="G194" t="s">
        <v>12</v>
      </c>
      <c r="H194" t="s">
        <v>42</v>
      </c>
    </row>
    <row r="195" spans="1:8" ht="75" x14ac:dyDescent="0.25">
      <c r="A195" t="s">
        <v>458</v>
      </c>
      <c r="B195" t="s">
        <v>41</v>
      </c>
      <c r="C195" t="s">
        <v>459</v>
      </c>
      <c r="D195" s="33" t="s">
        <v>460</v>
      </c>
      <c r="E195" t="s">
        <v>42</v>
      </c>
      <c r="F195" t="s">
        <v>43</v>
      </c>
      <c r="G195" t="s">
        <v>12</v>
      </c>
      <c r="H195" t="s">
        <v>42</v>
      </c>
    </row>
    <row r="196" spans="1:8" ht="75" x14ac:dyDescent="0.25">
      <c r="A196" t="s">
        <v>458</v>
      </c>
      <c r="B196" t="s">
        <v>41</v>
      </c>
      <c r="C196" t="s">
        <v>461</v>
      </c>
      <c r="D196" s="33" t="s">
        <v>462</v>
      </c>
      <c r="E196" t="s">
        <v>42</v>
      </c>
      <c r="F196" t="s">
        <v>43</v>
      </c>
      <c r="G196" t="s">
        <v>12</v>
      </c>
      <c r="H196" t="s">
        <v>42</v>
      </c>
    </row>
    <row r="197" spans="1:8" ht="45" x14ac:dyDescent="0.25">
      <c r="A197" t="s">
        <v>458</v>
      </c>
      <c r="B197" t="s">
        <v>41</v>
      </c>
      <c r="C197" t="s">
        <v>463</v>
      </c>
      <c r="D197" s="33" t="s">
        <v>464</v>
      </c>
      <c r="E197" t="s">
        <v>42</v>
      </c>
      <c r="F197" t="s">
        <v>43</v>
      </c>
      <c r="G197" t="s">
        <v>12</v>
      </c>
      <c r="H197" t="s">
        <v>42</v>
      </c>
    </row>
    <row r="198" spans="1:8" ht="45" x14ac:dyDescent="0.25">
      <c r="A198" t="s">
        <v>465</v>
      </c>
      <c r="B198" t="s">
        <v>41</v>
      </c>
      <c r="C198" t="s">
        <v>466</v>
      </c>
      <c r="D198" s="33" t="s">
        <v>467</v>
      </c>
      <c r="E198" t="s">
        <v>42</v>
      </c>
      <c r="F198" t="s">
        <v>42</v>
      </c>
      <c r="G198" t="s">
        <v>12</v>
      </c>
      <c r="H198" t="s">
        <v>42</v>
      </c>
    </row>
    <row r="199" spans="1:8" x14ac:dyDescent="0.25">
      <c r="A199" t="s">
        <v>465</v>
      </c>
      <c r="B199" t="s">
        <v>41</v>
      </c>
      <c r="C199" t="s">
        <v>468</v>
      </c>
      <c r="D199" s="33" t="s">
        <v>469</v>
      </c>
      <c r="E199" t="s">
        <v>42</v>
      </c>
      <c r="F199" t="s">
        <v>42</v>
      </c>
      <c r="G199" t="s">
        <v>12</v>
      </c>
      <c r="H199" t="s">
        <v>42</v>
      </c>
    </row>
    <row r="200" spans="1:8" x14ac:dyDescent="0.25">
      <c r="A200" t="s">
        <v>470</v>
      </c>
      <c r="B200" t="s">
        <v>142</v>
      </c>
      <c r="C200" t="s">
        <v>471</v>
      </c>
      <c r="D200" s="33" t="s">
        <v>472</v>
      </c>
      <c r="E200" t="s">
        <v>42</v>
      </c>
      <c r="F200" t="s">
        <v>42</v>
      </c>
      <c r="G200" t="s">
        <v>42</v>
      </c>
      <c r="H200" t="s">
        <v>42</v>
      </c>
    </row>
    <row r="201" spans="1:8" ht="285" x14ac:dyDescent="0.25">
      <c r="A201" t="s">
        <v>470</v>
      </c>
      <c r="B201" t="s">
        <v>74</v>
      </c>
      <c r="C201" t="s">
        <v>473</v>
      </c>
      <c r="D201" s="33" t="s">
        <v>474</v>
      </c>
      <c r="E201" t="s">
        <v>42</v>
      </c>
      <c r="F201" t="s">
        <v>42</v>
      </c>
      <c r="G201" t="s">
        <v>12</v>
      </c>
      <c r="H201" t="s">
        <v>42</v>
      </c>
    </row>
    <row r="202" spans="1:8" ht="120" x14ac:dyDescent="0.25">
      <c r="A202" t="s">
        <v>470</v>
      </c>
      <c r="B202" t="s">
        <v>74</v>
      </c>
      <c r="C202" t="s">
        <v>475</v>
      </c>
      <c r="D202" s="33" t="s">
        <v>476</v>
      </c>
      <c r="E202" t="s">
        <v>42</v>
      </c>
      <c r="F202" t="s">
        <v>42</v>
      </c>
      <c r="G202" t="s">
        <v>12</v>
      </c>
      <c r="H202" t="s">
        <v>42</v>
      </c>
    </row>
    <row r="203" spans="1:8" x14ac:dyDescent="0.25">
      <c r="A203" t="s">
        <v>470</v>
      </c>
      <c r="B203" t="s">
        <v>142</v>
      </c>
      <c r="C203" t="s">
        <v>416</v>
      </c>
      <c r="D203" s="33" t="s">
        <v>477</v>
      </c>
      <c r="E203" t="s">
        <v>42</v>
      </c>
      <c r="F203" t="s">
        <v>42</v>
      </c>
      <c r="G203" t="s">
        <v>42</v>
      </c>
      <c r="H203" t="s">
        <v>42</v>
      </c>
    </row>
    <row r="204" spans="1:8" ht="409.5" x14ac:dyDescent="0.25">
      <c r="A204" t="s">
        <v>470</v>
      </c>
      <c r="B204" t="s">
        <v>74</v>
      </c>
      <c r="C204" t="s">
        <v>478</v>
      </c>
      <c r="D204" s="33" t="s">
        <v>479</v>
      </c>
      <c r="E204" t="s">
        <v>42</v>
      </c>
      <c r="F204" t="s">
        <v>42</v>
      </c>
      <c r="G204" t="s">
        <v>12</v>
      </c>
      <c r="H204" t="s">
        <v>42</v>
      </c>
    </row>
    <row r="205" spans="1:8" ht="120" x14ac:dyDescent="0.25">
      <c r="A205" t="s">
        <v>470</v>
      </c>
      <c r="B205" t="s">
        <v>142</v>
      </c>
      <c r="C205" t="s">
        <v>480</v>
      </c>
      <c r="D205" s="33" t="s">
        <v>481</v>
      </c>
      <c r="E205" t="s">
        <v>42</v>
      </c>
      <c r="F205" t="s">
        <v>42</v>
      </c>
      <c r="G205" t="s">
        <v>42</v>
      </c>
      <c r="H205" t="s">
        <v>42</v>
      </c>
    </row>
    <row r="206" spans="1:8" x14ac:dyDescent="0.25">
      <c r="A206" t="s">
        <v>470</v>
      </c>
      <c r="B206" t="s">
        <v>142</v>
      </c>
      <c r="C206" t="s">
        <v>422</v>
      </c>
      <c r="D206" s="33" t="s">
        <v>482</v>
      </c>
      <c r="E206" t="s">
        <v>42</v>
      </c>
      <c r="F206" t="s">
        <v>42</v>
      </c>
      <c r="G206" t="s">
        <v>42</v>
      </c>
      <c r="H206" t="s">
        <v>42</v>
      </c>
    </row>
    <row r="207" spans="1:8" x14ac:dyDescent="0.25">
      <c r="A207" t="s">
        <v>470</v>
      </c>
      <c r="B207" t="s">
        <v>74</v>
      </c>
      <c r="C207" t="s">
        <v>483</v>
      </c>
      <c r="D207" s="33" t="s">
        <v>484</v>
      </c>
      <c r="E207" t="s">
        <v>42</v>
      </c>
      <c r="F207" t="s">
        <v>42</v>
      </c>
      <c r="G207" t="s">
        <v>12</v>
      </c>
      <c r="H207" t="s">
        <v>42</v>
      </c>
    </row>
    <row r="208" spans="1:8" ht="30" x14ac:dyDescent="0.25">
      <c r="A208" t="s">
        <v>470</v>
      </c>
      <c r="B208" t="s">
        <v>74</v>
      </c>
      <c r="C208" t="s">
        <v>485</v>
      </c>
      <c r="D208" s="33" t="s">
        <v>486</v>
      </c>
      <c r="E208" t="s">
        <v>42</v>
      </c>
      <c r="F208" t="s">
        <v>42</v>
      </c>
      <c r="G208" t="s">
        <v>12</v>
      </c>
      <c r="H208" t="s">
        <v>42</v>
      </c>
    </row>
    <row r="209" spans="1:8" ht="180" x14ac:dyDescent="0.25">
      <c r="A209" t="s">
        <v>487</v>
      </c>
      <c r="B209" t="s">
        <v>41</v>
      </c>
      <c r="C209" t="s">
        <v>488</v>
      </c>
      <c r="D209" s="33" t="s">
        <v>489</v>
      </c>
      <c r="E209" t="s">
        <v>42</v>
      </c>
      <c r="F209" t="s">
        <v>42</v>
      </c>
      <c r="G209" t="s">
        <v>12</v>
      </c>
      <c r="H209" t="s">
        <v>42</v>
      </c>
    </row>
    <row r="210" spans="1:8" ht="180" x14ac:dyDescent="0.25">
      <c r="A210" t="s">
        <v>487</v>
      </c>
      <c r="B210" t="s">
        <v>41</v>
      </c>
      <c r="C210" t="s">
        <v>490</v>
      </c>
      <c r="D210" s="33" t="s">
        <v>491</v>
      </c>
      <c r="E210" t="s">
        <v>42</v>
      </c>
      <c r="F210" t="s">
        <v>42</v>
      </c>
      <c r="G210" t="s">
        <v>12</v>
      </c>
      <c r="H210" t="s">
        <v>42</v>
      </c>
    </row>
    <row r="211" spans="1:8" ht="270" x14ac:dyDescent="0.25">
      <c r="A211" t="s">
        <v>487</v>
      </c>
      <c r="B211" t="s">
        <v>41</v>
      </c>
      <c r="C211" t="s">
        <v>492</v>
      </c>
      <c r="D211" s="33" t="s">
        <v>493</v>
      </c>
      <c r="E211" t="s">
        <v>42</v>
      </c>
      <c r="F211" t="s">
        <v>42</v>
      </c>
      <c r="G211" t="s">
        <v>12</v>
      </c>
      <c r="H211" t="s">
        <v>42</v>
      </c>
    </row>
    <row r="212" spans="1:8" ht="300" x14ac:dyDescent="0.25">
      <c r="A212" t="s">
        <v>487</v>
      </c>
      <c r="B212" t="s">
        <v>41</v>
      </c>
      <c r="C212" t="s">
        <v>494</v>
      </c>
      <c r="D212" s="33" t="s">
        <v>495</v>
      </c>
      <c r="E212" t="s">
        <v>42</v>
      </c>
      <c r="F212" t="s">
        <v>42</v>
      </c>
      <c r="G212" t="s">
        <v>12</v>
      </c>
      <c r="H212" t="s">
        <v>42</v>
      </c>
    </row>
    <row r="213" spans="1:8" ht="300" x14ac:dyDescent="0.25">
      <c r="A213" t="s">
        <v>487</v>
      </c>
      <c r="B213" t="s">
        <v>41</v>
      </c>
      <c r="C213" t="s">
        <v>496</v>
      </c>
      <c r="D213" s="33" t="s">
        <v>497</v>
      </c>
      <c r="E213" t="s">
        <v>42</v>
      </c>
      <c r="F213" t="s">
        <v>42</v>
      </c>
      <c r="G213" t="s">
        <v>12</v>
      </c>
      <c r="H213" t="s">
        <v>42</v>
      </c>
    </row>
    <row r="214" spans="1:8" ht="315" x14ac:dyDescent="0.25">
      <c r="A214" t="s">
        <v>487</v>
      </c>
      <c r="B214" t="s">
        <v>41</v>
      </c>
      <c r="C214" t="s">
        <v>498</v>
      </c>
      <c r="D214" s="33" t="s">
        <v>499</v>
      </c>
      <c r="E214" t="s">
        <v>42</v>
      </c>
      <c r="F214" t="s">
        <v>42</v>
      </c>
      <c r="G214" t="s">
        <v>12</v>
      </c>
      <c r="H214" t="s">
        <v>42</v>
      </c>
    </row>
    <row r="215" spans="1:8" ht="240" x14ac:dyDescent="0.25">
      <c r="A215" t="s">
        <v>487</v>
      </c>
      <c r="B215" t="s">
        <v>41</v>
      </c>
      <c r="C215" t="s">
        <v>500</v>
      </c>
      <c r="D215" s="33" t="s">
        <v>501</v>
      </c>
      <c r="E215" t="s">
        <v>42</v>
      </c>
      <c r="F215" t="s">
        <v>42</v>
      </c>
      <c r="G215" t="s">
        <v>12</v>
      </c>
      <c r="H215" t="s">
        <v>42</v>
      </c>
    </row>
    <row r="216" spans="1:8" ht="240" x14ac:dyDescent="0.25">
      <c r="A216" t="s">
        <v>487</v>
      </c>
      <c r="B216" t="s">
        <v>41</v>
      </c>
      <c r="C216" t="s">
        <v>502</v>
      </c>
      <c r="D216" s="33" t="s">
        <v>503</v>
      </c>
      <c r="E216" t="s">
        <v>42</v>
      </c>
      <c r="F216" t="s">
        <v>42</v>
      </c>
      <c r="G216" t="s">
        <v>12</v>
      </c>
      <c r="H216" t="s">
        <v>42</v>
      </c>
    </row>
    <row r="217" spans="1:8" ht="409.5" x14ac:dyDescent="0.25">
      <c r="A217" t="s">
        <v>487</v>
      </c>
      <c r="B217" t="s">
        <v>41</v>
      </c>
      <c r="C217" t="s">
        <v>504</v>
      </c>
      <c r="D217" s="33" t="s">
        <v>505</v>
      </c>
      <c r="E217" t="s">
        <v>42</v>
      </c>
      <c r="F217" t="s">
        <v>42</v>
      </c>
      <c r="G217" t="s">
        <v>12</v>
      </c>
      <c r="H217" t="s">
        <v>42</v>
      </c>
    </row>
    <row r="218" spans="1:8" ht="165" x14ac:dyDescent="0.25">
      <c r="A218" t="s">
        <v>487</v>
      </c>
      <c r="B218" t="s">
        <v>41</v>
      </c>
      <c r="C218" t="s">
        <v>506</v>
      </c>
      <c r="D218" s="33" t="s">
        <v>507</v>
      </c>
      <c r="E218" t="s">
        <v>42</v>
      </c>
      <c r="F218" t="s">
        <v>42</v>
      </c>
      <c r="G218" t="s">
        <v>12</v>
      </c>
      <c r="H218" t="s">
        <v>42</v>
      </c>
    </row>
    <row r="219" spans="1:8" x14ac:dyDescent="0.25">
      <c r="A219" t="s">
        <v>487</v>
      </c>
      <c r="B219" t="s">
        <v>41</v>
      </c>
      <c r="C219" t="s">
        <v>508</v>
      </c>
      <c r="D219" s="33" t="s">
        <v>509</v>
      </c>
      <c r="E219" t="s">
        <v>42</v>
      </c>
      <c r="F219" t="s">
        <v>42</v>
      </c>
      <c r="G219" t="s">
        <v>12</v>
      </c>
      <c r="H219" t="s">
        <v>42</v>
      </c>
    </row>
    <row r="220" spans="1:8" ht="165" x14ac:dyDescent="0.25">
      <c r="A220" t="s">
        <v>487</v>
      </c>
      <c r="B220" t="s">
        <v>41</v>
      </c>
      <c r="C220" t="s">
        <v>510</v>
      </c>
      <c r="D220" s="33" t="s">
        <v>511</v>
      </c>
      <c r="E220" t="s">
        <v>42</v>
      </c>
      <c r="F220" t="s">
        <v>42</v>
      </c>
      <c r="G220" t="s">
        <v>12</v>
      </c>
      <c r="H220" t="s">
        <v>42</v>
      </c>
    </row>
    <row r="221" spans="1:8" x14ac:dyDescent="0.25">
      <c r="A221" t="s">
        <v>487</v>
      </c>
      <c r="B221" t="s">
        <v>41</v>
      </c>
      <c r="C221" t="s">
        <v>512</v>
      </c>
      <c r="D221" s="33" t="s">
        <v>513</v>
      </c>
      <c r="E221" t="s">
        <v>42</v>
      </c>
      <c r="F221" t="s">
        <v>42</v>
      </c>
      <c r="G221" t="s">
        <v>12</v>
      </c>
      <c r="H221" t="s">
        <v>42</v>
      </c>
    </row>
    <row r="222" spans="1:8" x14ac:dyDescent="0.25">
      <c r="A222" t="s">
        <v>514</v>
      </c>
      <c r="B222" t="s">
        <v>41</v>
      </c>
      <c r="C222" t="s">
        <v>515</v>
      </c>
      <c r="D222" s="33" t="s">
        <v>516</v>
      </c>
      <c r="E222" t="s">
        <v>42</v>
      </c>
      <c r="F222" t="s">
        <v>42</v>
      </c>
      <c r="G222" t="s">
        <v>12</v>
      </c>
      <c r="H222" t="s">
        <v>42</v>
      </c>
    </row>
    <row r="223" spans="1:8" x14ac:dyDescent="0.25">
      <c r="A223" t="s">
        <v>514</v>
      </c>
      <c r="B223" t="s">
        <v>41</v>
      </c>
      <c r="C223" t="s">
        <v>517</v>
      </c>
      <c r="D223" s="33" t="s">
        <v>518</v>
      </c>
      <c r="E223" t="s">
        <v>42</v>
      </c>
      <c r="F223" t="s">
        <v>42</v>
      </c>
      <c r="G223" t="s">
        <v>12</v>
      </c>
      <c r="H223" t="s">
        <v>42</v>
      </c>
    </row>
    <row r="224" spans="1:8" ht="30" x14ac:dyDescent="0.25">
      <c r="A224" t="s">
        <v>514</v>
      </c>
      <c r="B224" t="s">
        <v>41</v>
      </c>
      <c r="C224" t="s">
        <v>519</v>
      </c>
      <c r="D224" s="33" t="s">
        <v>520</v>
      </c>
      <c r="E224" t="s">
        <v>42</v>
      </c>
      <c r="F224" t="s">
        <v>42</v>
      </c>
      <c r="G224" t="s">
        <v>12</v>
      </c>
      <c r="H224" t="s">
        <v>42</v>
      </c>
    </row>
    <row r="225" spans="1:8" x14ac:dyDescent="0.25">
      <c r="A225" t="s">
        <v>514</v>
      </c>
      <c r="B225" t="s">
        <v>41</v>
      </c>
      <c r="C225" t="s">
        <v>521</v>
      </c>
      <c r="D225" s="33" t="s">
        <v>522</v>
      </c>
      <c r="E225" t="s">
        <v>42</v>
      </c>
      <c r="F225" t="s">
        <v>42</v>
      </c>
      <c r="G225" t="s">
        <v>12</v>
      </c>
      <c r="H225" t="s">
        <v>42</v>
      </c>
    </row>
    <row r="226" spans="1:8" x14ac:dyDescent="0.25">
      <c r="A226" t="s">
        <v>514</v>
      </c>
      <c r="B226" t="s">
        <v>41</v>
      </c>
      <c r="C226" t="s">
        <v>523</v>
      </c>
      <c r="D226" s="33" t="s">
        <v>524</v>
      </c>
      <c r="E226" t="s">
        <v>42</v>
      </c>
      <c r="F226" t="s">
        <v>42</v>
      </c>
      <c r="G226" t="s">
        <v>12</v>
      </c>
      <c r="H226" t="s">
        <v>42</v>
      </c>
    </row>
    <row r="227" spans="1:8" x14ac:dyDescent="0.25">
      <c r="A227" t="s">
        <v>514</v>
      </c>
      <c r="B227" t="s">
        <v>41</v>
      </c>
      <c r="C227" t="s">
        <v>525</v>
      </c>
      <c r="D227" s="33" t="s">
        <v>401</v>
      </c>
      <c r="E227" t="s">
        <v>42</v>
      </c>
      <c r="F227" t="s">
        <v>42</v>
      </c>
      <c r="G227" t="s">
        <v>12</v>
      </c>
      <c r="H227" t="s">
        <v>42</v>
      </c>
    </row>
    <row r="228" spans="1:8" x14ac:dyDescent="0.25">
      <c r="A228" t="s">
        <v>514</v>
      </c>
      <c r="B228" t="s">
        <v>41</v>
      </c>
      <c r="C228" t="s">
        <v>526</v>
      </c>
      <c r="D228" s="33" t="s">
        <v>527</v>
      </c>
      <c r="E228" t="s">
        <v>42</v>
      </c>
      <c r="F228" t="s">
        <v>42</v>
      </c>
      <c r="G228" t="s">
        <v>12</v>
      </c>
      <c r="H228" t="s">
        <v>42</v>
      </c>
    </row>
    <row r="229" spans="1:8" x14ac:dyDescent="0.25">
      <c r="A229" t="s">
        <v>514</v>
      </c>
      <c r="B229" t="s">
        <v>41</v>
      </c>
      <c r="C229" t="s">
        <v>528</v>
      </c>
      <c r="D229" s="33" t="s">
        <v>529</v>
      </c>
      <c r="E229" t="s">
        <v>42</v>
      </c>
      <c r="F229" t="s">
        <v>75</v>
      </c>
      <c r="G229" t="s">
        <v>12</v>
      </c>
      <c r="H229" t="s">
        <v>42</v>
      </c>
    </row>
    <row r="230" spans="1:8" ht="165" x14ac:dyDescent="0.25">
      <c r="A230" t="s">
        <v>514</v>
      </c>
      <c r="B230" t="s">
        <v>41</v>
      </c>
      <c r="C230" t="s">
        <v>530</v>
      </c>
      <c r="D230" s="33" t="s">
        <v>531</v>
      </c>
      <c r="E230" t="s">
        <v>42</v>
      </c>
      <c r="F230" t="s">
        <v>42</v>
      </c>
      <c r="G230" t="s">
        <v>12</v>
      </c>
      <c r="H230" t="s">
        <v>42</v>
      </c>
    </row>
    <row r="231" spans="1:8" x14ac:dyDescent="0.25">
      <c r="A231" t="s">
        <v>514</v>
      </c>
      <c r="B231" t="s">
        <v>41</v>
      </c>
      <c r="C231" t="s">
        <v>532</v>
      </c>
      <c r="D231" s="33" t="s">
        <v>533</v>
      </c>
      <c r="E231" t="s">
        <v>42</v>
      </c>
      <c r="F231" t="s">
        <v>75</v>
      </c>
      <c r="G231" t="s">
        <v>12</v>
      </c>
      <c r="H231" t="s">
        <v>42</v>
      </c>
    </row>
    <row r="232" spans="1:8" x14ac:dyDescent="0.25">
      <c r="A232" t="s">
        <v>514</v>
      </c>
      <c r="B232" t="s">
        <v>41</v>
      </c>
      <c r="C232" t="s">
        <v>534</v>
      </c>
      <c r="D232" s="33" t="s">
        <v>401</v>
      </c>
      <c r="E232" t="s">
        <v>42</v>
      </c>
      <c r="F232" t="s">
        <v>75</v>
      </c>
      <c r="G232" t="s">
        <v>12</v>
      </c>
      <c r="H232" t="s">
        <v>42</v>
      </c>
    </row>
    <row r="233" spans="1:8" ht="60" x14ac:dyDescent="0.25">
      <c r="A233" t="s">
        <v>535</v>
      </c>
      <c r="B233" t="s">
        <v>25</v>
      </c>
      <c r="C233" t="s">
        <v>42</v>
      </c>
      <c r="D233" s="33" t="s">
        <v>536</v>
      </c>
      <c r="E233" t="s">
        <v>42</v>
      </c>
      <c r="F233" t="s">
        <v>42</v>
      </c>
      <c r="G233" t="s">
        <v>12</v>
      </c>
      <c r="H233" t="s">
        <v>42</v>
      </c>
    </row>
    <row r="234" spans="1:8" ht="45" x14ac:dyDescent="0.25">
      <c r="A234" t="s">
        <v>537</v>
      </c>
      <c r="B234" t="s">
        <v>74</v>
      </c>
      <c r="C234" t="s">
        <v>538</v>
      </c>
      <c r="D234" s="33" t="s">
        <v>539</v>
      </c>
      <c r="E234" t="s">
        <v>42</v>
      </c>
      <c r="F234" t="s">
        <v>42</v>
      </c>
      <c r="G234" t="s">
        <v>12</v>
      </c>
      <c r="H234" t="s">
        <v>42</v>
      </c>
    </row>
    <row r="235" spans="1:8" x14ac:dyDescent="0.25">
      <c r="A235" t="s">
        <v>40</v>
      </c>
      <c r="B235" t="s">
        <v>41</v>
      </c>
      <c r="C235" t="s">
        <v>540</v>
      </c>
      <c r="D235" s="33" t="s">
        <v>541</v>
      </c>
      <c r="E235" t="s">
        <v>42</v>
      </c>
      <c r="F235" t="s">
        <v>44</v>
      </c>
      <c r="G235" t="s">
        <v>12</v>
      </c>
      <c r="H235" t="s">
        <v>42</v>
      </c>
    </row>
    <row r="236" spans="1:8" ht="180" x14ac:dyDescent="0.25">
      <c r="A236" t="s">
        <v>40</v>
      </c>
      <c r="B236" t="s">
        <v>41</v>
      </c>
      <c r="C236" t="s">
        <v>542</v>
      </c>
      <c r="D236" s="33" t="s">
        <v>543</v>
      </c>
      <c r="E236" t="s">
        <v>42</v>
      </c>
      <c r="F236" t="s">
        <v>44</v>
      </c>
      <c r="G236" t="s">
        <v>12</v>
      </c>
      <c r="H236" t="s">
        <v>42</v>
      </c>
    </row>
    <row r="237" spans="1:8" x14ac:dyDescent="0.25">
      <c r="A237" t="s">
        <v>40</v>
      </c>
      <c r="B237" t="s">
        <v>41</v>
      </c>
      <c r="C237" t="s">
        <v>544</v>
      </c>
      <c r="D237" s="33" t="s">
        <v>545</v>
      </c>
      <c r="E237" t="s">
        <v>42</v>
      </c>
      <c r="F237" t="s">
        <v>44</v>
      </c>
      <c r="G237" t="s">
        <v>12</v>
      </c>
      <c r="H237" t="s">
        <v>42</v>
      </c>
    </row>
    <row r="238" spans="1:8" ht="165" x14ac:dyDescent="0.25">
      <c r="A238" t="s">
        <v>40</v>
      </c>
      <c r="B238" t="s">
        <v>41</v>
      </c>
      <c r="C238" t="s">
        <v>546</v>
      </c>
      <c r="D238" s="33" t="s">
        <v>547</v>
      </c>
      <c r="E238" t="s">
        <v>42</v>
      </c>
      <c r="F238" t="s">
        <v>44</v>
      </c>
      <c r="G238" t="s">
        <v>12</v>
      </c>
      <c r="H238" t="s">
        <v>42</v>
      </c>
    </row>
    <row r="239" spans="1:8" ht="165" x14ac:dyDescent="0.25">
      <c r="A239" t="s">
        <v>40</v>
      </c>
      <c r="B239" t="s">
        <v>41</v>
      </c>
      <c r="C239" t="s">
        <v>548</v>
      </c>
      <c r="D239" s="33" t="s">
        <v>549</v>
      </c>
      <c r="E239" t="s">
        <v>42</v>
      </c>
      <c r="F239" t="s">
        <v>44</v>
      </c>
      <c r="G239" t="s">
        <v>12</v>
      </c>
      <c r="H239" t="s">
        <v>42</v>
      </c>
    </row>
    <row r="240" spans="1:8" ht="30" x14ac:dyDescent="0.25">
      <c r="A240" t="s">
        <v>40</v>
      </c>
      <c r="B240" t="s">
        <v>41</v>
      </c>
      <c r="C240" t="s">
        <v>550</v>
      </c>
      <c r="D240" s="33" t="s">
        <v>551</v>
      </c>
      <c r="E240" t="s">
        <v>42</v>
      </c>
      <c r="F240" t="s">
        <v>44</v>
      </c>
      <c r="G240" t="s">
        <v>12</v>
      </c>
      <c r="H240" t="s">
        <v>42</v>
      </c>
    </row>
    <row r="241" spans="1:8" ht="30" x14ac:dyDescent="0.25">
      <c r="A241" t="s">
        <v>40</v>
      </c>
      <c r="B241" t="s">
        <v>41</v>
      </c>
      <c r="C241" t="s">
        <v>552</v>
      </c>
      <c r="D241" s="33" t="s">
        <v>553</v>
      </c>
      <c r="E241" t="s">
        <v>42</v>
      </c>
      <c r="F241" t="s">
        <v>44</v>
      </c>
      <c r="G241" t="s">
        <v>12</v>
      </c>
      <c r="H241" t="s">
        <v>42</v>
      </c>
    </row>
    <row r="242" spans="1:8" ht="225" x14ac:dyDescent="0.25">
      <c r="A242" t="s">
        <v>40</v>
      </c>
      <c r="B242" t="s">
        <v>41</v>
      </c>
      <c r="C242" t="s">
        <v>554</v>
      </c>
      <c r="D242" s="33" t="s">
        <v>555</v>
      </c>
      <c r="E242" t="s">
        <v>42</v>
      </c>
      <c r="F242" t="s">
        <v>44</v>
      </c>
      <c r="G242" t="s">
        <v>12</v>
      </c>
      <c r="H242" t="s">
        <v>42</v>
      </c>
    </row>
    <row r="243" spans="1:8" ht="60" x14ac:dyDescent="0.25">
      <c r="A243" t="s">
        <v>40</v>
      </c>
      <c r="B243" t="s">
        <v>41</v>
      </c>
      <c r="C243" t="s">
        <v>556</v>
      </c>
      <c r="D243" s="33" t="s">
        <v>557</v>
      </c>
      <c r="E243" t="s">
        <v>42</v>
      </c>
      <c r="F243" t="s">
        <v>42</v>
      </c>
      <c r="G243" t="s">
        <v>12</v>
      </c>
      <c r="H243" t="s">
        <v>42</v>
      </c>
    </row>
    <row r="244" spans="1:8" x14ac:dyDescent="0.25">
      <c r="A244" t="s">
        <v>40</v>
      </c>
      <c r="B244" t="s">
        <v>41</v>
      </c>
      <c r="C244" t="s">
        <v>558</v>
      </c>
      <c r="D244" s="33" t="s">
        <v>559</v>
      </c>
      <c r="E244" t="s">
        <v>42</v>
      </c>
      <c r="F244" t="s">
        <v>42</v>
      </c>
      <c r="G244" t="s">
        <v>12</v>
      </c>
      <c r="H244" t="s">
        <v>42</v>
      </c>
    </row>
    <row r="245" spans="1:8" ht="255" x14ac:dyDescent="0.25">
      <c r="A245" t="s">
        <v>40</v>
      </c>
      <c r="B245" t="s">
        <v>41</v>
      </c>
      <c r="C245" t="s">
        <v>560</v>
      </c>
      <c r="D245" s="33" t="s">
        <v>561</v>
      </c>
      <c r="E245" t="s">
        <v>42</v>
      </c>
      <c r="F245" t="s">
        <v>42</v>
      </c>
      <c r="G245" t="s">
        <v>12</v>
      </c>
      <c r="H245" t="s">
        <v>42</v>
      </c>
    </row>
    <row r="246" spans="1:8" ht="409.5" x14ac:dyDescent="0.25">
      <c r="A246" t="s">
        <v>40</v>
      </c>
      <c r="B246" t="s">
        <v>41</v>
      </c>
      <c r="C246" t="s">
        <v>562</v>
      </c>
      <c r="D246" s="33" t="s">
        <v>563</v>
      </c>
      <c r="E246" t="s">
        <v>42</v>
      </c>
      <c r="F246" t="s">
        <v>42</v>
      </c>
      <c r="G246" t="s">
        <v>12</v>
      </c>
      <c r="H246" t="s">
        <v>42</v>
      </c>
    </row>
    <row r="247" spans="1:8" ht="409.5" x14ac:dyDescent="0.25">
      <c r="A247" t="s">
        <v>40</v>
      </c>
      <c r="B247" t="s">
        <v>41</v>
      </c>
      <c r="C247" t="s">
        <v>564</v>
      </c>
      <c r="D247" s="33" t="s">
        <v>565</v>
      </c>
      <c r="E247" t="s">
        <v>42</v>
      </c>
      <c r="F247" t="s">
        <v>42</v>
      </c>
      <c r="G247" t="s">
        <v>12</v>
      </c>
      <c r="H247" t="s">
        <v>42</v>
      </c>
    </row>
    <row r="248" spans="1:8" ht="409.5" x14ac:dyDescent="0.25">
      <c r="A248" t="s">
        <v>40</v>
      </c>
      <c r="B248" t="s">
        <v>41</v>
      </c>
      <c r="C248" t="s">
        <v>566</v>
      </c>
      <c r="D248" s="33" t="s">
        <v>567</v>
      </c>
      <c r="E248" t="s">
        <v>42</v>
      </c>
      <c r="F248" t="s">
        <v>44</v>
      </c>
      <c r="G248" t="s">
        <v>12</v>
      </c>
      <c r="H248" t="s">
        <v>42</v>
      </c>
    </row>
    <row r="249" spans="1:8" ht="409.5" x14ac:dyDescent="0.25">
      <c r="A249" t="s">
        <v>40</v>
      </c>
      <c r="B249" t="s">
        <v>41</v>
      </c>
      <c r="C249" t="s">
        <v>568</v>
      </c>
      <c r="D249" s="33" t="s">
        <v>569</v>
      </c>
      <c r="E249" t="s">
        <v>42</v>
      </c>
      <c r="F249" t="s">
        <v>44</v>
      </c>
      <c r="G249" t="s">
        <v>12</v>
      </c>
      <c r="H249" t="s">
        <v>42</v>
      </c>
    </row>
    <row r="250" spans="1:8" ht="30" x14ac:dyDescent="0.25">
      <c r="A250" t="s">
        <v>40</v>
      </c>
      <c r="B250" t="s">
        <v>41</v>
      </c>
      <c r="C250" t="s">
        <v>570</v>
      </c>
      <c r="D250" s="33" t="s">
        <v>571</v>
      </c>
      <c r="E250" t="s">
        <v>42</v>
      </c>
      <c r="F250" t="s">
        <v>42</v>
      </c>
      <c r="G250" t="s">
        <v>12</v>
      </c>
      <c r="H250" t="s">
        <v>42</v>
      </c>
    </row>
    <row r="251" spans="1:8" ht="60" x14ac:dyDescent="0.25">
      <c r="A251" t="s">
        <v>40</v>
      </c>
      <c r="B251" t="s">
        <v>41</v>
      </c>
      <c r="C251" t="s">
        <v>572</v>
      </c>
      <c r="D251" s="33" t="s">
        <v>573</v>
      </c>
      <c r="E251" t="s">
        <v>42</v>
      </c>
      <c r="F251" t="s">
        <v>42</v>
      </c>
      <c r="G251" t="s">
        <v>12</v>
      </c>
      <c r="H251" t="s">
        <v>42</v>
      </c>
    </row>
    <row r="252" spans="1:8" ht="60" x14ac:dyDescent="0.25">
      <c r="A252" t="s">
        <v>40</v>
      </c>
      <c r="B252" t="s">
        <v>41</v>
      </c>
      <c r="C252" t="s">
        <v>574</v>
      </c>
      <c r="D252" s="33" t="s">
        <v>575</v>
      </c>
      <c r="E252" t="s">
        <v>42</v>
      </c>
      <c r="F252" t="s">
        <v>42</v>
      </c>
      <c r="G252" t="s">
        <v>12</v>
      </c>
      <c r="H252" t="s">
        <v>42</v>
      </c>
    </row>
    <row r="253" spans="1:8" ht="75" x14ac:dyDescent="0.25">
      <c r="A253" t="s">
        <v>40</v>
      </c>
      <c r="B253" t="s">
        <v>41</v>
      </c>
      <c r="C253" t="s">
        <v>576</v>
      </c>
      <c r="D253" s="33" t="s">
        <v>577</v>
      </c>
      <c r="E253" t="s">
        <v>42</v>
      </c>
      <c r="F253" t="s">
        <v>42</v>
      </c>
      <c r="G253" t="s">
        <v>12</v>
      </c>
      <c r="H253" t="s">
        <v>42</v>
      </c>
    </row>
    <row r="254" spans="1:8" ht="135" x14ac:dyDescent="0.25">
      <c r="A254" t="s">
        <v>40</v>
      </c>
      <c r="B254" t="s">
        <v>41</v>
      </c>
      <c r="C254" t="s">
        <v>578</v>
      </c>
      <c r="D254" s="33" t="s">
        <v>579</v>
      </c>
      <c r="E254" t="s">
        <v>42</v>
      </c>
      <c r="F254" t="s">
        <v>42</v>
      </c>
      <c r="G254" t="s">
        <v>12</v>
      </c>
      <c r="H254" t="s">
        <v>42</v>
      </c>
    </row>
    <row r="255" spans="1:8" x14ac:dyDescent="0.25">
      <c r="A255" t="s">
        <v>40</v>
      </c>
      <c r="B255" t="s">
        <v>41</v>
      </c>
      <c r="C255" t="s">
        <v>580</v>
      </c>
      <c r="D255" s="33" t="s">
        <v>581</v>
      </c>
      <c r="E255" t="s">
        <v>42</v>
      </c>
      <c r="F255" t="s">
        <v>203</v>
      </c>
      <c r="G255" t="s">
        <v>12</v>
      </c>
      <c r="H255" t="s">
        <v>42</v>
      </c>
    </row>
    <row r="256" spans="1:8" ht="30" x14ac:dyDescent="0.25">
      <c r="A256" t="s">
        <v>40</v>
      </c>
      <c r="B256" t="s">
        <v>41</v>
      </c>
      <c r="C256" t="s">
        <v>582</v>
      </c>
      <c r="D256" s="33" t="s">
        <v>583</v>
      </c>
      <c r="E256" t="s">
        <v>42</v>
      </c>
      <c r="F256" t="s">
        <v>42</v>
      </c>
      <c r="G256" t="s">
        <v>12</v>
      </c>
      <c r="H256" t="s">
        <v>42</v>
      </c>
    </row>
    <row r="257" spans="1:8" x14ac:dyDescent="0.25">
      <c r="A257" t="s">
        <v>40</v>
      </c>
      <c r="B257" t="s">
        <v>74</v>
      </c>
      <c r="C257" t="s">
        <v>290</v>
      </c>
      <c r="D257" s="33" t="s">
        <v>584</v>
      </c>
      <c r="E257" t="s">
        <v>42</v>
      </c>
      <c r="F257" t="s">
        <v>42</v>
      </c>
      <c r="G257" t="s">
        <v>12</v>
      </c>
      <c r="H257" t="s">
        <v>42</v>
      </c>
    </row>
    <row r="258" spans="1:8" ht="30" x14ac:dyDescent="0.25">
      <c r="A258" t="s">
        <v>40</v>
      </c>
      <c r="B258" t="s">
        <v>41</v>
      </c>
      <c r="C258" t="s">
        <v>585</v>
      </c>
      <c r="D258" s="33" t="s">
        <v>586</v>
      </c>
      <c r="E258" t="s">
        <v>42</v>
      </c>
      <c r="F258" t="s">
        <v>42</v>
      </c>
      <c r="G258" t="s">
        <v>12</v>
      </c>
      <c r="H258" t="s">
        <v>42</v>
      </c>
    </row>
    <row r="259" spans="1:8" x14ac:dyDescent="0.25">
      <c r="A259" t="s">
        <v>40</v>
      </c>
      <c r="B259" t="s">
        <v>41</v>
      </c>
      <c r="C259" t="s">
        <v>176</v>
      </c>
      <c r="D259" s="33" t="s">
        <v>587</v>
      </c>
      <c r="E259" t="s">
        <v>42</v>
      </c>
      <c r="F259" t="s">
        <v>203</v>
      </c>
      <c r="G259" t="s">
        <v>12</v>
      </c>
      <c r="H259" t="s">
        <v>42</v>
      </c>
    </row>
    <row r="260" spans="1:8" ht="165" x14ac:dyDescent="0.25">
      <c r="A260" t="s">
        <v>40</v>
      </c>
      <c r="B260" t="s">
        <v>74</v>
      </c>
      <c r="C260" t="s">
        <v>588</v>
      </c>
      <c r="D260" s="33" t="s">
        <v>589</v>
      </c>
      <c r="E260" t="s">
        <v>42</v>
      </c>
      <c r="F260" t="s">
        <v>42</v>
      </c>
      <c r="G260" t="s">
        <v>12</v>
      </c>
      <c r="H260" t="s">
        <v>42</v>
      </c>
    </row>
    <row r="261" spans="1:8" ht="75" x14ac:dyDescent="0.25">
      <c r="A261" t="s">
        <v>40</v>
      </c>
      <c r="B261" t="s">
        <v>41</v>
      </c>
      <c r="C261" t="s">
        <v>590</v>
      </c>
      <c r="D261" s="33" t="s">
        <v>591</v>
      </c>
      <c r="E261" t="s">
        <v>42</v>
      </c>
      <c r="F261" t="s">
        <v>44</v>
      </c>
      <c r="G261" t="s">
        <v>12</v>
      </c>
      <c r="H261" t="s">
        <v>42</v>
      </c>
    </row>
    <row r="262" spans="1:8" x14ac:dyDescent="0.25">
      <c r="A262" t="s">
        <v>40</v>
      </c>
      <c r="B262" t="s">
        <v>74</v>
      </c>
      <c r="C262" t="s">
        <v>132</v>
      </c>
      <c r="D262" s="33" t="s">
        <v>592</v>
      </c>
      <c r="E262" t="s">
        <v>42</v>
      </c>
      <c r="F262" t="s">
        <v>134</v>
      </c>
      <c r="G262" t="s">
        <v>12</v>
      </c>
      <c r="H262" t="s">
        <v>42</v>
      </c>
    </row>
    <row r="263" spans="1:8" ht="30" x14ac:dyDescent="0.25">
      <c r="A263" t="s">
        <v>40</v>
      </c>
      <c r="B263" t="s">
        <v>41</v>
      </c>
      <c r="C263" t="s">
        <v>593</v>
      </c>
      <c r="D263" s="33" t="s">
        <v>594</v>
      </c>
      <c r="E263" t="s">
        <v>42</v>
      </c>
      <c r="F263" t="s">
        <v>42</v>
      </c>
      <c r="G263" t="s">
        <v>12</v>
      </c>
      <c r="H263" t="s">
        <v>42</v>
      </c>
    </row>
    <row r="264" spans="1:8" ht="75" x14ac:dyDescent="0.25">
      <c r="A264" t="s">
        <v>40</v>
      </c>
      <c r="B264" t="s">
        <v>41</v>
      </c>
      <c r="C264" t="s">
        <v>595</v>
      </c>
      <c r="D264" s="33" t="s">
        <v>596</v>
      </c>
      <c r="E264" t="s">
        <v>42</v>
      </c>
      <c r="F264" t="s">
        <v>42</v>
      </c>
      <c r="G264" t="s">
        <v>12</v>
      </c>
      <c r="H264" t="s">
        <v>42</v>
      </c>
    </row>
    <row r="265" spans="1:8" ht="75" x14ac:dyDescent="0.25">
      <c r="A265" t="s">
        <v>40</v>
      </c>
      <c r="B265" t="s">
        <v>41</v>
      </c>
      <c r="C265" t="s">
        <v>597</v>
      </c>
      <c r="D265" s="33" t="s">
        <v>598</v>
      </c>
      <c r="E265" t="s">
        <v>42</v>
      </c>
      <c r="F265" t="s">
        <v>42</v>
      </c>
      <c r="G265" t="s">
        <v>12</v>
      </c>
      <c r="H265" t="s">
        <v>42</v>
      </c>
    </row>
    <row r="266" spans="1:8" x14ac:dyDescent="0.25">
      <c r="A266" t="s">
        <v>40</v>
      </c>
      <c r="B266" t="s">
        <v>41</v>
      </c>
      <c r="C266" t="s">
        <v>599</v>
      </c>
      <c r="D266" s="33" t="s">
        <v>600</v>
      </c>
      <c r="E266" t="s">
        <v>42</v>
      </c>
      <c r="F266" t="s">
        <v>42</v>
      </c>
      <c r="G266" t="s">
        <v>12</v>
      </c>
      <c r="H266" t="s">
        <v>42</v>
      </c>
    </row>
    <row r="267" spans="1:8" ht="409.5" x14ac:dyDescent="0.25">
      <c r="A267" t="s">
        <v>40</v>
      </c>
      <c r="B267" t="s">
        <v>41</v>
      </c>
      <c r="C267" t="s">
        <v>601</v>
      </c>
      <c r="D267" s="33" t="s">
        <v>602</v>
      </c>
      <c r="E267" t="s">
        <v>42</v>
      </c>
      <c r="F267" t="s">
        <v>42</v>
      </c>
      <c r="G267" t="s">
        <v>12</v>
      </c>
      <c r="H267" t="s">
        <v>42</v>
      </c>
    </row>
    <row r="268" spans="1:8" ht="180" x14ac:dyDescent="0.25">
      <c r="A268" t="s">
        <v>40</v>
      </c>
      <c r="B268" t="s">
        <v>41</v>
      </c>
      <c r="C268" t="s">
        <v>603</v>
      </c>
      <c r="D268" s="33" t="s">
        <v>604</v>
      </c>
      <c r="E268" t="s">
        <v>42</v>
      </c>
      <c r="F268" t="s">
        <v>203</v>
      </c>
      <c r="G268" t="s">
        <v>12</v>
      </c>
      <c r="H268" t="s">
        <v>42</v>
      </c>
    </row>
    <row r="269" spans="1:8" x14ac:dyDescent="0.25">
      <c r="A269" t="s">
        <v>40</v>
      </c>
      <c r="B269" t="s">
        <v>41</v>
      </c>
      <c r="C269" t="s">
        <v>605</v>
      </c>
      <c r="D269" s="33" t="s">
        <v>606</v>
      </c>
      <c r="E269" t="s">
        <v>42</v>
      </c>
      <c r="F269" t="s">
        <v>42</v>
      </c>
      <c r="G269" t="s">
        <v>12</v>
      </c>
      <c r="H269" t="s">
        <v>42</v>
      </c>
    </row>
    <row r="270" spans="1:8" x14ac:dyDescent="0.25">
      <c r="A270" t="s">
        <v>40</v>
      </c>
      <c r="B270" t="s">
        <v>41</v>
      </c>
      <c r="C270" t="s">
        <v>607</v>
      </c>
      <c r="D270" s="33" t="s">
        <v>608</v>
      </c>
      <c r="E270" t="s">
        <v>42</v>
      </c>
      <c r="F270" t="s">
        <v>42</v>
      </c>
      <c r="G270" t="s">
        <v>12</v>
      </c>
      <c r="H270" t="s">
        <v>42</v>
      </c>
    </row>
    <row r="271" spans="1:8" x14ac:dyDescent="0.25">
      <c r="A271" t="s">
        <v>40</v>
      </c>
      <c r="B271" t="s">
        <v>41</v>
      </c>
      <c r="C271" t="s">
        <v>609</v>
      </c>
      <c r="D271" s="33" t="s">
        <v>610</v>
      </c>
      <c r="E271" t="s">
        <v>42</v>
      </c>
      <c r="F271" t="s">
        <v>42</v>
      </c>
      <c r="G271" t="s">
        <v>12</v>
      </c>
      <c r="H271" t="s">
        <v>42</v>
      </c>
    </row>
    <row r="272" spans="1:8" x14ac:dyDescent="0.25">
      <c r="A272" t="s">
        <v>40</v>
      </c>
      <c r="B272" t="s">
        <v>41</v>
      </c>
      <c r="C272" t="s">
        <v>611</v>
      </c>
      <c r="D272" s="33" t="s">
        <v>612</v>
      </c>
      <c r="E272" t="s">
        <v>42</v>
      </c>
      <c r="F272" t="s">
        <v>42</v>
      </c>
      <c r="G272" t="s">
        <v>12</v>
      </c>
      <c r="H272" t="s">
        <v>42</v>
      </c>
    </row>
    <row r="273" spans="1:8" x14ac:dyDescent="0.25">
      <c r="A273" t="s">
        <v>40</v>
      </c>
      <c r="B273" t="s">
        <v>41</v>
      </c>
      <c r="C273" t="s">
        <v>613</v>
      </c>
      <c r="D273" s="33" t="s">
        <v>614</v>
      </c>
      <c r="E273" t="s">
        <v>42</v>
      </c>
      <c r="F273" t="s">
        <v>203</v>
      </c>
      <c r="G273" t="s">
        <v>12</v>
      </c>
      <c r="H273" t="s">
        <v>615</v>
      </c>
    </row>
    <row r="274" spans="1:8" ht="75" x14ac:dyDescent="0.25">
      <c r="A274" t="s">
        <v>40</v>
      </c>
      <c r="B274" t="s">
        <v>41</v>
      </c>
      <c r="C274" t="s">
        <v>616</v>
      </c>
      <c r="D274" s="33" t="s">
        <v>617</v>
      </c>
      <c r="E274" t="s">
        <v>42</v>
      </c>
      <c r="F274" t="s">
        <v>42</v>
      </c>
      <c r="G274" t="s">
        <v>12</v>
      </c>
      <c r="H274" t="s">
        <v>42</v>
      </c>
    </row>
    <row r="275" spans="1:8" ht="135" x14ac:dyDescent="0.25">
      <c r="A275" t="s">
        <v>40</v>
      </c>
      <c r="B275" t="s">
        <v>41</v>
      </c>
      <c r="C275" t="s">
        <v>618</v>
      </c>
      <c r="D275" s="33" t="s">
        <v>619</v>
      </c>
      <c r="E275" t="s">
        <v>42</v>
      </c>
      <c r="F275" t="s">
        <v>42</v>
      </c>
      <c r="G275" t="s">
        <v>12</v>
      </c>
      <c r="H275" t="s">
        <v>42</v>
      </c>
    </row>
    <row r="276" spans="1:8" ht="75" x14ac:dyDescent="0.25">
      <c r="A276" t="s">
        <v>40</v>
      </c>
      <c r="B276" t="s">
        <v>41</v>
      </c>
      <c r="C276" t="s">
        <v>620</v>
      </c>
      <c r="D276" s="33" t="s">
        <v>621</v>
      </c>
      <c r="E276" t="s">
        <v>42</v>
      </c>
      <c r="F276" t="s">
        <v>44</v>
      </c>
      <c r="G276" t="s">
        <v>12</v>
      </c>
      <c r="H276" t="s">
        <v>42</v>
      </c>
    </row>
    <row r="277" spans="1:8" ht="255" x14ac:dyDescent="0.25">
      <c r="A277" t="s">
        <v>40</v>
      </c>
      <c r="B277" t="s">
        <v>41</v>
      </c>
      <c r="C277" t="s">
        <v>622</v>
      </c>
      <c r="D277" s="33" t="s">
        <v>623</v>
      </c>
      <c r="E277" t="s">
        <v>42</v>
      </c>
      <c r="F277" t="s">
        <v>44</v>
      </c>
      <c r="G277" t="s">
        <v>12</v>
      </c>
      <c r="H277" t="s">
        <v>42</v>
      </c>
    </row>
    <row r="278" spans="1:8" ht="330" x14ac:dyDescent="0.25">
      <c r="A278" t="s">
        <v>40</v>
      </c>
      <c r="B278" t="s">
        <v>41</v>
      </c>
      <c r="C278" t="s">
        <v>624</v>
      </c>
      <c r="D278" s="33" t="s">
        <v>625</v>
      </c>
      <c r="E278" t="s">
        <v>42</v>
      </c>
      <c r="F278" t="s">
        <v>44</v>
      </c>
      <c r="G278" t="s">
        <v>12</v>
      </c>
      <c r="H278" t="s">
        <v>42</v>
      </c>
    </row>
    <row r="279" spans="1:8" ht="330" x14ac:dyDescent="0.25">
      <c r="A279" t="s">
        <v>40</v>
      </c>
      <c r="B279" t="s">
        <v>41</v>
      </c>
      <c r="C279" t="s">
        <v>626</v>
      </c>
      <c r="D279" s="33" t="s">
        <v>627</v>
      </c>
      <c r="E279" t="s">
        <v>42</v>
      </c>
      <c r="F279" t="s">
        <v>44</v>
      </c>
      <c r="G279" t="s">
        <v>12</v>
      </c>
      <c r="H279" t="s">
        <v>42</v>
      </c>
    </row>
    <row r="280" spans="1:8" ht="330" x14ac:dyDescent="0.25">
      <c r="A280" t="s">
        <v>40</v>
      </c>
      <c r="B280" t="s">
        <v>41</v>
      </c>
      <c r="C280" t="s">
        <v>628</v>
      </c>
      <c r="D280" s="33" t="s">
        <v>629</v>
      </c>
      <c r="E280" t="s">
        <v>42</v>
      </c>
      <c r="F280" t="s">
        <v>44</v>
      </c>
      <c r="G280" t="s">
        <v>12</v>
      </c>
      <c r="H280" t="s">
        <v>42</v>
      </c>
    </row>
    <row r="281" spans="1:8" ht="409.5" x14ac:dyDescent="0.25">
      <c r="A281" t="s">
        <v>40</v>
      </c>
      <c r="B281" t="s">
        <v>41</v>
      </c>
      <c r="C281" t="s">
        <v>630</v>
      </c>
      <c r="D281" s="33" t="s">
        <v>631</v>
      </c>
      <c r="E281" t="s">
        <v>42</v>
      </c>
      <c r="F281" t="s">
        <v>44</v>
      </c>
      <c r="G281" t="s">
        <v>12</v>
      </c>
      <c r="H281" t="s">
        <v>42</v>
      </c>
    </row>
    <row r="282" spans="1:8" ht="45" x14ac:dyDescent="0.25">
      <c r="A282" t="s">
        <v>40</v>
      </c>
      <c r="B282" t="s">
        <v>41</v>
      </c>
      <c r="C282" t="s">
        <v>632</v>
      </c>
      <c r="D282" s="33" t="s">
        <v>633</v>
      </c>
      <c r="E282" t="s">
        <v>42</v>
      </c>
      <c r="F282" t="s">
        <v>44</v>
      </c>
      <c r="G282" t="s">
        <v>12</v>
      </c>
      <c r="H282" t="s">
        <v>42</v>
      </c>
    </row>
    <row r="283" spans="1:8" ht="45" x14ac:dyDescent="0.25">
      <c r="A283" t="s">
        <v>40</v>
      </c>
      <c r="B283" t="s">
        <v>41</v>
      </c>
      <c r="C283" t="s">
        <v>634</v>
      </c>
      <c r="D283" s="33" t="s">
        <v>635</v>
      </c>
      <c r="E283" t="s">
        <v>42</v>
      </c>
      <c r="F283" t="s">
        <v>44</v>
      </c>
      <c r="G283" t="s">
        <v>12</v>
      </c>
      <c r="H283" t="s">
        <v>42</v>
      </c>
    </row>
    <row r="284" spans="1:8" ht="45" x14ac:dyDescent="0.25">
      <c r="A284" t="s">
        <v>40</v>
      </c>
      <c r="B284" t="s">
        <v>41</v>
      </c>
      <c r="C284" t="s">
        <v>636</v>
      </c>
      <c r="D284" s="33" t="s">
        <v>637</v>
      </c>
      <c r="E284" t="s">
        <v>42</v>
      </c>
      <c r="F284" t="s">
        <v>44</v>
      </c>
      <c r="G284" t="s">
        <v>12</v>
      </c>
      <c r="H284" t="s">
        <v>42</v>
      </c>
    </row>
    <row r="285" spans="1:8" ht="75" x14ac:dyDescent="0.25">
      <c r="A285" t="s">
        <v>40</v>
      </c>
      <c r="B285" t="s">
        <v>41</v>
      </c>
      <c r="C285" t="s">
        <v>638</v>
      </c>
      <c r="D285" s="33" t="s">
        <v>639</v>
      </c>
      <c r="E285" t="s">
        <v>42</v>
      </c>
      <c r="F285" t="s">
        <v>44</v>
      </c>
      <c r="G285" t="s">
        <v>12</v>
      </c>
      <c r="H285" t="s">
        <v>42</v>
      </c>
    </row>
    <row r="286" spans="1:8" ht="285" x14ac:dyDescent="0.25">
      <c r="A286" t="s">
        <v>40</v>
      </c>
      <c r="B286" t="s">
        <v>41</v>
      </c>
      <c r="C286" t="s">
        <v>640</v>
      </c>
      <c r="D286" s="33" t="s">
        <v>641</v>
      </c>
      <c r="E286" t="s">
        <v>42</v>
      </c>
      <c r="F286" t="s">
        <v>44</v>
      </c>
      <c r="G286" t="s">
        <v>12</v>
      </c>
      <c r="H286" t="s">
        <v>42</v>
      </c>
    </row>
    <row r="287" spans="1:8" ht="285" x14ac:dyDescent="0.25">
      <c r="A287" t="s">
        <v>40</v>
      </c>
      <c r="B287" t="s">
        <v>41</v>
      </c>
      <c r="C287" t="s">
        <v>642</v>
      </c>
      <c r="D287" s="33" t="s">
        <v>643</v>
      </c>
      <c r="E287" t="s">
        <v>42</v>
      </c>
      <c r="F287" t="s">
        <v>44</v>
      </c>
      <c r="G287" t="s">
        <v>12</v>
      </c>
      <c r="H287" t="s">
        <v>42</v>
      </c>
    </row>
    <row r="288" spans="1:8" ht="75" x14ac:dyDescent="0.25">
      <c r="A288" t="s">
        <v>40</v>
      </c>
      <c r="B288" t="s">
        <v>41</v>
      </c>
      <c r="C288" t="s">
        <v>644</v>
      </c>
      <c r="D288" s="33" t="s">
        <v>645</v>
      </c>
      <c r="E288" t="s">
        <v>42</v>
      </c>
      <c r="F288" t="s">
        <v>44</v>
      </c>
      <c r="G288" t="s">
        <v>12</v>
      </c>
      <c r="H288" t="s">
        <v>42</v>
      </c>
    </row>
    <row r="289" spans="1:8" ht="409.5" x14ac:dyDescent="0.25">
      <c r="A289" t="s">
        <v>40</v>
      </c>
      <c r="B289" t="s">
        <v>41</v>
      </c>
      <c r="C289" t="s">
        <v>646</v>
      </c>
      <c r="D289" s="33" t="s">
        <v>647</v>
      </c>
      <c r="E289" t="s">
        <v>42</v>
      </c>
      <c r="F289" t="s">
        <v>44</v>
      </c>
      <c r="G289" t="s">
        <v>12</v>
      </c>
      <c r="H289" t="s">
        <v>42</v>
      </c>
    </row>
    <row r="290" spans="1:8" ht="45" x14ac:dyDescent="0.25">
      <c r="A290" t="s">
        <v>40</v>
      </c>
      <c r="B290" t="s">
        <v>41</v>
      </c>
      <c r="C290" t="s">
        <v>648</v>
      </c>
      <c r="D290" s="33" t="s">
        <v>649</v>
      </c>
      <c r="E290" t="s">
        <v>42</v>
      </c>
      <c r="F290" t="s">
        <v>44</v>
      </c>
      <c r="G290" t="s">
        <v>12</v>
      </c>
      <c r="H290" t="s">
        <v>42</v>
      </c>
    </row>
    <row r="291" spans="1:8" ht="45" x14ac:dyDescent="0.25">
      <c r="A291" t="s">
        <v>40</v>
      </c>
      <c r="B291" t="s">
        <v>41</v>
      </c>
      <c r="C291" t="s">
        <v>650</v>
      </c>
      <c r="D291" s="33" t="s">
        <v>651</v>
      </c>
      <c r="E291" t="s">
        <v>42</v>
      </c>
      <c r="F291" t="s">
        <v>44</v>
      </c>
      <c r="G291" t="s">
        <v>12</v>
      </c>
      <c r="H291" t="s">
        <v>42</v>
      </c>
    </row>
    <row r="292" spans="1:8" ht="45" x14ac:dyDescent="0.25">
      <c r="A292" t="s">
        <v>40</v>
      </c>
      <c r="B292" t="s">
        <v>41</v>
      </c>
      <c r="C292" t="s">
        <v>652</v>
      </c>
      <c r="D292" s="33" t="s">
        <v>653</v>
      </c>
      <c r="E292" t="s">
        <v>42</v>
      </c>
      <c r="F292" t="s">
        <v>44</v>
      </c>
      <c r="G292" t="s">
        <v>12</v>
      </c>
      <c r="H292" t="s">
        <v>42</v>
      </c>
    </row>
    <row r="293" spans="1:8" ht="45" x14ac:dyDescent="0.25">
      <c r="A293" t="s">
        <v>40</v>
      </c>
      <c r="B293" t="s">
        <v>41</v>
      </c>
      <c r="C293" t="s">
        <v>654</v>
      </c>
      <c r="D293" s="33" t="s">
        <v>655</v>
      </c>
      <c r="E293" t="s">
        <v>42</v>
      </c>
      <c r="F293" t="s">
        <v>44</v>
      </c>
      <c r="G293" t="s">
        <v>12</v>
      </c>
      <c r="H293" t="s">
        <v>42</v>
      </c>
    </row>
    <row r="294" spans="1:8" ht="45" x14ac:dyDescent="0.25">
      <c r="A294" t="s">
        <v>40</v>
      </c>
      <c r="B294" t="s">
        <v>41</v>
      </c>
      <c r="C294" t="s">
        <v>656</v>
      </c>
      <c r="D294" s="33" t="s">
        <v>657</v>
      </c>
      <c r="E294" t="s">
        <v>42</v>
      </c>
      <c r="F294" t="s">
        <v>44</v>
      </c>
      <c r="G294" t="s">
        <v>12</v>
      </c>
      <c r="H294" t="s">
        <v>42</v>
      </c>
    </row>
    <row r="295" spans="1:8" ht="45" x14ac:dyDescent="0.25">
      <c r="A295" t="s">
        <v>40</v>
      </c>
      <c r="B295" t="s">
        <v>41</v>
      </c>
      <c r="C295" t="s">
        <v>658</v>
      </c>
      <c r="D295" s="33" t="s">
        <v>659</v>
      </c>
      <c r="E295" t="s">
        <v>42</v>
      </c>
      <c r="F295" t="s">
        <v>44</v>
      </c>
      <c r="G295" t="s">
        <v>12</v>
      </c>
      <c r="H295" t="s">
        <v>42</v>
      </c>
    </row>
    <row r="296" spans="1:8" ht="315" x14ac:dyDescent="0.25">
      <c r="A296" t="s">
        <v>40</v>
      </c>
      <c r="B296" t="s">
        <v>41</v>
      </c>
      <c r="C296" t="s">
        <v>660</v>
      </c>
      <c r="D296" s="33" t="s">
        <v>661</v>
      </c>
      <c r="E296" t="s">
        <v>42</v>
      </c>
      <c r="F296" t="s">
        <v>44</v>
      </c>
      <c r="G296" t="s">
        <v>12</v>
      </c>
      <c r="H296" t="s">
        <v>42</v>
      </c>
    </row>
    <row r="297" spans="1:8" ht="315" x14ac:dyDescent="0.25">
      <c r="A297" t="s">
        <v>40</v>
      </c>
      <c r="B297" t="s">
        <v>41</v>
      </c>
      <c r="C297" t="s">
        <v>662</v>
      </c>
      <c r="D297" s="33" t="s">
        <v>663</v>
      </c>
      <c r="E297" t="s">
        <v>42</v>
      </c>
      <c r="F297" t="s">
        <v>44</v>
      </c>
      <c r="G297" t="s">
        <v>12</v>
      </c>
      <c r="H297" t="s">
        <v>42</v>
      </c>
    </row>
    <row r="298" spans="1:8" ht="315" x14ac:dyDescent="0.25">
      <c r="A298" t="s">
        <v>40</v>
      </c>
      <c r="B298" t="s">
        <v>41</v>
      </c>
      <c r="C298" t="s">
        <v>664</v>
      </c>
      <c r="D298" s="33" t="s">
        <v>665</v>
      </c>
      <c r="E298" t="s">
        <v>42</v>
      </c>
      <c r="F298" t="s">
        <v>44</v>
      </c>
      <c r="G298" t="s">
        <v>12</v>
      </c>
      <c r="H298" t="s">
        <v>42</v>
      </c>
    </row>
    <row r="299" spans="1:8" ht="409.5" x14ac:dyDescent="0.25">
      <c r="A299" t="s">
        <v>40</v>
      </c>
      <c r="B299" t="s">
        <v>41</v>
      </c>
      <c r="C299" t="s">
        <v>666</v>
      </c>
      <c r="D299" s="33" t="s">
        <v>667</v>
      </c>
      <c r="E299" t="s">
        <v>42</v>
      </c>
      <c r="F299" t="s">
        <v>44</v>
      </c>
      <c r="G299" t="s">
        <v>12</v>
      </c>
      <c r="H299" t="s">
        <v>42</v>
      </c>
    </row>
    <row r="300" spans="1:8" ht="315" x14ac:dyDescent="0.25">
      <c r="A300" t="s">
        <v>40</v>
      </c>
      <c r="B300" t="s">
        <v>41</v>
      </c>
      <c r="C300" t="s">
        <v>668</v>
      </c>
      <c r="D300" s="33" t="s">
        <v>669</v>
      </c>
      <c r="E300" t="s">
        <v>42</v>
      </c>
      <c r="F300" t="s">
        <v>44</v>
      </c>
      <c r="G300" t="s">
        <v>12</v>
      </c>
      <c r="H300" t="s">
        <v>42</v>
      </c>
    </row>
    <row r="301" spans="1:8" ht="285" x14ac:dyDescent="0.25">
      <c r="A301" t="s">
        <v>40</v>
      </c>
      <c r="B301" t="s">
        <v>41</v>
      </c>
      <c r="C301" t="s">
        <v>670</v>
      </c>
      <c r="D301" s="33" t="s">
        <v>671</v>
      </c>
      <c r="E301" t="s">
        <v>42</v>
      </c>
      <c r="F301" t="s">
        <v>44</v>
      </c>
      <c r="G301" t="s">
        <v>12</v>
      </c>
      <c r="H301" t="s">
        <v>42</v>
      </c>
    </row>
    <row r="302" spans="1:8" ht="285" x14ac:dyDescent="0.25">
      <c r="A302" t="s">
        <v>40</v>
      </c>
      <c r="B302" t="s">
        <v>41</v>
      </c>
      <c r="C302" t="s">
        <v>672</v>
      </c>
      <c r="D302" s="33" t="s">
        <v>673</v>
      </c>
      <c r="E302" t="s">
        <v>42</v>
      </c>
      <c r="F302" t="s">
        <v>44</v>
      </c>
      <c r="G302" t="s">
        <v>12</v>
      </c>
      <c r="H302" t="s">
        <v>42</v>
      </c>
    </row>
    <row r="303" spans="1:8" ht="180" x14ac:dyDescent="0.25">
      <c r="A303" t="s">
        <v>40</v>
      </c>
      <c r="B303" t="s">
        <v>41</v>
      </c>
      <c r="C303" t="s">
        <v>674</v>
      </c>
      <c r="D303" s="33" t="s">
        <v>675</v>
      </c>
      <c r="E303" t="s">
        <v>42</v>
      </c>
      <c r="F303" t="s">
        <v>44</v>
      </c>
      <c r="G303" t="s">
        <v>12</v>
      </c>
      <c r="H303" t="s">
        <v>42</v>
      </c>
    </row>
    <row r="304" spans="1:8" ht="315" x14ac:dyDescent="0.25">
      <c r="A304" t="s">
        <v>40</v>
      </c>
      <c r="B304" t="s">
        <v>41</v>
      </c>
      <c r="C304" t="s">
        <v>676</v>
      </c>
      <c r="D304" s="33" t="s">
        <v>677</v>
      </c>
      <c r="E304" t="s">
        <v>42</v>
      </c>
      <c r="F304" t="s">
        <v>44</v>
      </c>
      <c r="G304" t="s">
        <v>12</v>
      </c>
      <c r="H304" t="s">
        <v>42</v>
      </c>
    </row>
    <row r="305" spans="1:8" x14ac:dyDescent="0.25">
      <c r="A305" t="s">
        <v>40</v>
      </c>
      <c r="B305" t="s">
        <v>41</v>
      </c>
      <c r="C305" t="s">
        <v>678</v>
      </c>
      <c r="D305" s="33" t="s">
        <v>679</v>
      </c>
      <c r="E305" t="s">
        <v>42</v>
      </c>
      <c r="F305" t="s">
        <v>42</v>
      </c>
      <c r="G305" t="s">
        <v>12</v>
      </c>
      <c r="H305" t="s">
        <v>42</v>
      </c>
    </row>
    <row r="306" spans="1:8" x14ac:dyDescent="0.25">
      <c r="A306" t="s">
        <v>40</v>
      </c>
      <c r="B306" t="s">
        <v>41</v>
      </c>
      <c r="C306" t="s">
        <v>680</v>
      </c>
      <c r="D306" s="33" t="s">
        <v>681</v>
      </c>
      <c r="E306" t="s">
        <v>42</v>
      </c>
      <c r="F306" t="s">
        <v>44</v>
      </c>
      <c r="G306" t="s">
        <v>12</v>
      </c>
      <c r="H306" t="s">
        <v>42</v>
      </c>
    </row>
    <row r="307" spans="1:8" ht="135" x14ac:dyDescent="0.25">
      <c r="A307" t="s">
        <v>40</v>
      </c>
      <c r="B307" t="s">
        <v>41</v>
      </c>
      <c r="C307" t="s">
        <v>682</v>
      </c>
      <c r="D307" s="33" t="s">
        <v>683</v>
      </c>
      <c r="E307" t="s">
        <v>42</v>
      </c>
      <c r="F307" t="s">
        <v>44</v>
      </c>
      <c r="G307" t="s">
        <v>12</v>
      </c>
      <c r="H307" t="s">
        <v>42</v>
      </c>
    </row>
    <row r="308" spans="1:8" x14ac:dyDescent="0.25">
      <c r="A308" t="s">
        <v>40</v>
      </c>
      <c r="B308" t="s">
        <v>41</v>
      </c>
      <c r="C308" t="s">
        <v>684</v>
      </c>
      <c r="D308" s="33" t="s">
        <v>685</v>
      </c>
      <c r="E308" t="s">
        <v>42</v>
      </c>
      <c r="F308" t="s">
        <v>44</v>
      </c>
      <c r="G308" t="s">
        <v>12</v>
      </c>
      <c r="H308" t="s">
        <v>42</v>
      </c>
    </row>
    <row r="309" spans="1:8" x14ac:dyDescent="0.25">
      <c r="A309" t="s">
        <v>40</v>
      </c>
      <c r="B309" t="s">
        <v>74</v>
      </c>
      <c r="C309" t="s">
        <v>686</v>
      </c>
      <c r="D309" s="33" t="s">
        <v>687</v>
      </c>
      <c r="E309" t="s">
        <v>42</v>
      </c>
      <c r="F309" t="s">
        <v>42</v>
      </c>
      <c r="G309" t="s">
        <v>12</v>
      </c>
      <c r="H309" t="s">
        <v>42</v>
      </c>
    </row>
    <row r="310" spans="1:8" x14ac:dyDescent="0.25">
      <c r="A310" t="s">
        <v>40</v>
      </c>
      <c r="B310" t="s">
        <v>41</v>
      </c>
      <c r="C310" t="s">
        <v>688</v>
      </c>
      <c r="D310" s="33" t="s">
        <v>689</v>
      </c>
      <c r="E310" t="s">
        <v>42</v>
      </c>
      <c r="F310" t="s">
        <v>44</v>
      </c>
      <c r="G310" t="s">
        <v>12</v>
      </c>
      <c r="H310" t="s">
        <v>42</v>
      </c>
    </row>
    <row r="311" spans="1:8" x14ac:dyDescent="0.25">
      <c r="A311" t="s">
        <v>40</v>
      </c>
      <c r="B311" t="s">
        <v>41</v>
      </c>
      <c r="C311" t="s">
        <v>690</v>
      </c>
      <c r="D311" s="33" t="s">
        <v>691</v>
      </c>
      <c r="E311" t="s">
        <v>42</v>
      </c>
      <c r="F311" t="s">
        <v>42</v>
      </c>
      <c r="G311" t="s">
        <v>12</v>
      </c>
      <c r="H311" t="s">
        <v>42</v>
      </c>
    </row>
    <row r="312" spans="1:8" x14ac:dyDescent="0.25">
      <c r="A312" t="s">
        <v>40</v>
      </c>
      <c r="B312" t="s">
        <v>41</v>
      </c>
      <c r="C312" t="s">
        <v>692</v>
      </c>
      <c r="D312" s="33" t="s">
        <v>693</v>
      </c>
      <c r="E312" t="s">
        <v>42</v>
      </c>
      <c r="F312" t="s">
        <v>42</v>
      </c>
      <c r="G312" t="s">
        <v>12</v>
      </c>
      <c r="H312" t="s">
        <v>42</v>
      </c>
    </row>
    <row r="313" spans="1:8" x14ac:dyDescent="0.25">
      <c r="A313" t="s">
        <v>40</v>
      </c>
      <c r="B313" t="s">
        <v>41</v>
      </c>
      <c r="C313" t="s">
        <v>694</v>
      </c>
      <c r="D313" s="33" t="s">
        <v>695</v>
      </c>
      <c r="E313" t="s">
        <v>42</v>
      </c>
      <c r="F313" t="s">
        <v>42</v>
      </c>
      <c r="G313" t="s">
        <v>12</v>
      </c>
      <c r="H313" t="s">
        <v>42</v>
      </c>
    </row>
    <row r="314" spans="1:8" x14ac:dyDescent="0.25">
      <c r="A314" t="s">
        <v>40</v>
      </c>
      <c r="B314" t="s">
        <v>41</v>
      </c>
      <c r="C314" t="s">
        <v>696</v>
      </c>
      <c r="D314" s="33" t="s">
        <v>697</v>
      </c>
      <c r="E314" t="s">
        <v>42</v>
      </c>
      <c r="F314" t="s">
        <v>42</v>
      </c>
      <c r="G314" t="s">
        <v>12</v>
      </c>
      <c r="H314" t="s">
        <v>42</v>
      </c>
    </row>
    <row r="315" spans="1:8" x14ac:dyDescent="0.25">
      <c r="A315" t="s">
        <v>40</v>
      </c>
      <c r="B315" t="s">
        <v>41</v>
      </c>
      <c r="C315" t="s">
        <v>698</v>
      </c>
      <c r="D315" s="33" t="s">
        <v>699</v>
      </c>
      <c r="E315" t="s">
        <v>42</v>
      </c>
      <c r="F315" t="s">
        <v>75</v>
      </c>
      <c r="G315" t="s">
        <v>12</v>
      </c>
      <c r="H315" t="s">
        <v>42</v>
      </c>
    </row>
    <row r="316" spans="1:8" ht="75" x14ac:dyDescent="0.25">
      <c r="A316" t="s">
        <v>40</v>
      </c>
      <c r="B316" t="s">
        <v>41</v>
      </c>
      <c r="C316" t="s">
        <v>700</v>
      </c>
      <c r="D316" s="33" t="s">
        <v>701</v>
      </c>
      <c r="E316" t="s">
        <v>42</v>
      </c>
      <c r="F316" t="s">
        <v>42</v>
      </c>
      <c r="G316" t="s">
        <v>12</v>
      </c>
      <c r="H316" t="s">
        <v>42</v>
      </c>
    </row>
    <row r="317" spans="1:8" x14ac:dyDescent="0.25">
      <c r="A317" t="s">
        <v>40</v>
      </c>
      <c r="B317" t="s">
        <v>41</v>
      </c>
      <c r="C317" t="s">
        <v>702</v>
      </c>
      <c r="D317" s="33" t="s">
        <v>703</v>
      </c>
      <c r="E317" t="s">
        <v>42</v>
      </c>
      <c r="F317" t="s">
        <v>42</v>
      </c>
      <c r="G317" t="s">
        <v>12</v>
      </c>
      <c r="H317" t="s">
        <v>42</v>
      </c>
    </row>
    <row r="318" spans="1:8" x14ac:dyDescent="0.25">
      <c r="A318" t="s">
        <v>40</v>
      </c>
      <c r="B318" t="s">
        <v>41</v>
      </c>
      <c r="C318" t="s">
        <v>704</v>
      </c>
      <c r="D318" s="33" t="s">
        <v>705</v>
      </c>
      <c r="E318" t="s">
        <v>42</v>
      </c>
      <c r="F318" t="s">
        <v>42</v>
      </c>
      <c r="G318" t="s">
        <v>12</v>
      </c>
      <c r="H318" t="s">
        <v>42</v>
      </c>
    </row>
    <row r="319" spans="1:8" x14ac:dyDescent="0.25">
      <c r="A319" t="s">
        <v>40</v>
      </c>
      <c r="B319" t="s">
        <v>41</v>
      </c>
      <c r="C319" t="s">
        <v>706</v>
      </c>
      <c r="D319" s="33" t="s">
        <v>707</v>
      </c>
      <c r="E319" t="s">
        <v>42</v>
      </c>
      <c r="F319" t="s">
        <v>42</v>
      </c>
      <c r="G319" t="s">
        <v>12</v>
      </c>
      <c r="H319" t="s">
        <v>42</v>
      </c>
    </row>
    <row r="320" spans="1:8" x14ac:dyDescent="0.25">
      <c r="A320" t="s">
        <v>40</v>
      </c>
      <c r="B320" t="s">
        <v>41</v>
      </c>
      <c r="C320" t="s">
        <v>708</v>
      </c>
      <c r="D320" s="33" t="s">
        <v>709</v>
      </c>
      <c r="E320" t="s">
        <v>42</v>
      </c>
      <c r="F320" t="s">
        <v>42</v>
      </c>
      <c r="G320" t="s">
        <v>12</v>
      </c>
      <c r="H320" t="s">
        <v>42</v>
      </c>
    </row>
    <row r="321" spans="1:8" ht="30" x14ac:dyDescent="0.25">
      <c r="A321" t="s">
        <v>40</v>
      </c>
      <c r="B321" t="s">
        <v>41</v>
      </c>
      <c r="C321" t="s">
        <v>710</v>
      </c>
      <c r="D321" s="33" t="s">
        <v>711</v>
      </c>
      <c r="E321" t="s">
        <v>42</v>
      </c>
      <c r="F321" t="s">
        <v>203</v>
      </c>
      <c r="G321" t="s">
        <v>12</v>
      </c>
      <c r="H321" t="s">
        <v>42</v>
      </c>
    </row>
    <row r="322" spans="1:8" ht="30" x14ac:dyDescent="0.25">
      <c r="A322" t="s">
        <v>40</v>
      </c>
      <c r="B322" t="s">
        <v>41</v>
      </c>
      <c r="C322" t="s">
        <v>712</v>
      </c>
      <c r="D322" s="33" t="s">
        <v>713</v>
      </c>
      <c r="E322" t="s">
        <v>42</v>
      </c>
      <c r="F322" t="s">
        <v>203</v>
      </c>
      <c r="G322" t="s">
        <v>12</v>
      </c>
      <c r="H322" t="s">
        <v>42</v>
      </c>
    </row>
    <row r="323" spans="1:8" ht="75" x14ac:dyDescent="0.25">
      <c r="A323" t="s">
        <v>40</v>
      </c>
      <c r="B323" t="s">
        <v>41</v>
      </c>
      <c r="C323" t="s">
        <v>714</v>
      </c>
      <c r="D323" s="33" t="s">
        <v>715</v>
      </c>
      <c r="E323" t="s">
        <v>42</v>
      </c>
      <c r="F323" t="s">
        <v>42</v>
      </c>
      <c r="G323" t="s">
        <v>12</v>
      </c>
      <c r="H323" t="s">
        <v>42</v>
      </c>
    </row>
    <row r="324" spans="1:8" ht="409.5" x14ac:dyDescent="0.25">
      <c r="A324" t="s">
        <v>40</v>
      </c>
      <c r="B324" t="s">
        <v>41</v>
      </c>
      <c r="C324" t="s">
        <v>716</v>
      </c>
      <c r="D324" s="33" t="s">
        <v>717</v>
      </c>
      <c r="E324" t="s">
        <v>42</v>
      </c>
      <c r="F324" t="s">
        <v>42</v>
      </c>
      <c r="G324" t="s">
        <v>12</v>
      </c>
      <c r="H324" t="s">
        <v>42</v>
      </c>
    </row>
    <row r="325" spans="1:8" ht="240" x14ac:dyDescent="0.25">
      <c r="A325" t="s">
        <v>40</v>
      </c>
      <c r="B325" t="s">
        <v>41</v>
      </c>
      <c r="C325" t="s">
        <v>718</v>
      </c>
      <c r="D325" s="33" t="s">
        <v>719</v>
      </c>
      <c r="E325" t="s">
        <v>42</v>
      </c>
      <c r="F325" t="s">
        <v>44</v>
      </c>
      <c r="G325" t="s">
        <v>12</v>
      </c>
      <c r="H325" t="s">
        <v>42</v>
      </c>
    </row>
    <row r="326" spans="1:8" ht="240" x14ac:dyDescent="0.25">
      <c r="A326" t="s">
        <v>40</v>
      </c>
      <c r="B326" t="s">
        <v>41</v>
      </c>
      <c r="C326" t="s">
        <v>720</v>
      </c>
      <c r="D326" s="33" t="s">
        <v>721</v>
      </c>
      <c r="E326" t="s">
        <v>42</v>
      </c>
      <c r="F326" t="s">
        <v>44</v>
      </c>
      <c r="G326" t="s">
        <v>12</v>
      </c>
      <c r="H326" t="s">
        <v>42</v>
      </c>
    </row>
    <row r="327" spans="1:8" ht="409.5" x14ac:dyDescent="0.25">
      <c r="A327" t="s">
        <v>40</v>
      </c>
      <c r="B327" t="s">
        <v>41</v>
      </c>
      <c r="C327" t="s">
        <v>722</v>
      </c>
      <c r="D327" s="33" t="s">
        <v>723</v>
      </c>
      <c r="E327" t="s">
        <v>42</v>
      </c>
      <c r="F327" t="s">
        <v>43</v>
      </c>
      <c r="G327" t="s">
        <v>12</v>
      </c>
      <c r="H327" t="s">
        <v>42</v>
      </c>
    </row>
    <row r="328" spans="1:8" ht="409.5" x14ac:dyDescent="0.25">
      <c r="A328" t="s">
        <v>40</v>
      </c>
      <c r="B328" t="s">
        <v>41</v>
      </c>
      <c r="C328" t="s">
        <v>724</v>
      </c>
      <c r="D328" s="33" t="s">
        <v>725</v>
      </c>
      <c r="E328" t="s">
        <v>42</v>
      </c>
      <c r="F328" t="s">
        <v>42</v>
      </c>
      <c r="G328" t="s">
        <v>12</v>
      </c>
      <c r="H328" t="s">
        <v>42</v>
      </c>
    </row>
    <row r="329" spans="1:8" ht="150" x14ac:dyDescent="0.25">
      <c r="A329" t="s">
        <v>40</v>
      </c>
      <c r="B329" t="s">
        <v>41</v>
      </c>
      <c r="C329" t="s">
        <v>726</v>
      </c>
      <c r="D329" s="33" t="s">
        <v>727</v>
      </c>
      <c r="E329" t="s">
        <v>42</v>
      </c>
      <c r="F329" t="s">
        <v>42</v>
      </c>
      <c r="G329" t="s">
        <v>12</v>
      </c>
      <c r="H329" t="s">
        <v>42</v>
      </c>
    </row>
    <row r="330" spans="1:8" ht="30" x14ac:dyDescent="0.25">
      <c r="A330" t="s">
        <v>40</v>
      </c>
      <c r="B330" t="s">
        <v>41</v>
      </c>
      <c r="C330" t="s">
        <v>728</v>
      </c>
      <c r="D330" s="33" t="s">
        <v>729</v>
      </c>
      <c r="E330" t="s">
        <v>42</v>
      </c>
      <c r="F330" t="s">
        <v>42</v>
      </c>
      <c r="G330" t="s">
        <v>12</v>
      </c>
      <c r="H330" t="s">
        <v>42</v>
      </c>
    </row>
    <row r="331" spans="1:8" ht="30" x14ac:dyDescent="0.25">
      <c r="A331" t="s">
        <v>40</v>
      </c>
      <c r="B331" t="s">
        <v>41</v>
      </c>
      <c r="C331" t="s">
        <v>730</v>
      </c>
      <c r="D331" s="33" t="s">
        <v>729</v>
      </c>
      <c r="E331" t="s">
        <v>42</v>
      </c>
      <c r="F331" t="s">
        <v>42</v>
      </c>
      <c r="G331" t="s">
        <v>12</v>
      </c>
      <c r="H331" t="s">
        <v>42</v>
      </c>
    </row>
    <row r="332" spans="1:8" ht="409.5" x14ac:dyDescent="0.25">
      <c r="A332" t="s">
        <v>40</v>
      </c>
      <c r="B332" t="s">
        <v>41</v>
      </c>
      <c r="C332" t="s">
        <v>731</v>
      </c>
      <c r="D332" s="33" t="s">
        <v>732</v>
      </c>
      <c r="E332" t="s">
        <v>42</v>
      </c>
      <c r="F332" t="s">
        <v>42</v>
      </c>
      <c r="G332" t="s">
        <v>12</v>
      </c>
      <c r="H332" t="s">
        <v>42</v>
      </c>
    </row>
    <row r="333" spans="1:8" ht="165" x14ac:dyDescent="0.25">
      <c r="A333" t="s">
        <v>40</v>
      </c>
      <c r="B333" t="s">
        <v>41</v>
      </c>
      <c r="C333" t="s">
        <v>733</v>
      </c>
      <c r="D333" s="33" t="s">
        <v>734</v>
      </c>
      <c r="E333" t="s">
        <v>42</v>
      </c>
      <c r="F333" t="s">
        <v>203</v>
      </c>
      <c r="G333" t="s">
        <v>12</v>
      </c>
      <c r="H333" t="s">
        <v>42</v>
      </c>
    </row>
    <row r="334" spans="1:8" ht="45" x14ac:dyDescent="0.25">
      <c r="A334" t="s">
        <v>40</v>
      </c>
      <c r="B334" t="s">
        <v>41</v>
      </c>
      <c r="C334" t="s">
        <v>735</v>
      </c>
      <c r="D334" s="33" t="s">
        <v>736</v>
      </c>
      <c r="E334" t="s">
        <v>42</v>
      </c>
      <c r="F334" t="s">
        <v>42</v>
      </c>
      <c r="G334" t="s">
        <v>12</v>
      </c>
      <c r="H334" t="s">
        <v>42</v>
      </c>
    </row>
    <row r="335" spans="1:8" x14ac:dyDescent="0.25">
      <c r="A335" t="s">
        <v>40</v>
      </c>
      <c r="B335" t="s">
        <v>41</v>
      </c>
      <c r="C335" t="s">
        <v>737</v>
      </c>
      <c r="D335" s="33" t="s">
        <v>738</v>
      </c>
      <c r="E335" t="s">
        <v>42</v>
      </c>
      <c r="F335" t="s">
        <v>42</v>
      </c>
      <c r="G335" t="s">
        <v>12</v>
      </c>
      <c r="H335" t="s">
        <v>42</v>
      </c>
    </row>
    <row r="336" spans="1:8" ht="409.5" x14ac:dyDescent="0.25">
      <c r="A336" t="s">
        <v>40</v>
      </c>
      <c r="B336" t="s">
        <v>41</v>
      </c>
      <c r="C336" t="s">
        <v>739</v>
      </c>
      <c r="D336" s="33" t="s">
        <v>740</v>
      </c>
      <c r="E336" t="s">
        <v>42</v>
      </c>
      <c r="F336" t="s">
        <v>42</v>
      </c>
      <c r="G336" t="s">
        <v>12</v>
      </c>
      <c r="H336" t="s">
        <v>42</v>
      </c>
    </row>
    <row r="337" spans="1:8" ht="195" x14ac:dyDescent="0.25">
      <c r="A337" t="s">
        <v>40</v>
      </c>
      <c r="B337" t="s">
        <v>41</v>
      </c>
      <c r="C337" t="s">
        <v>741</v>
      </c>
      <c r="D337" s="33" t="s">
        <v>742</v>
      </c>
      <c r="E337" t="s">
        <v>42</v>
      </c>
      <c r="F337" t="s">
        <v>42</v>
      </c>
      <c r="G337" t="s">
        <v>12</v>
      </c>
      <c r="H337" t="s">
        <v>42</v>
      </c>
    </row>
    <row r="338" spans="1:8" ht="75" x14ac:dyDescent="0.25">
      <c r="A338" t="s">
        <v>40</v>
      </c>
      <c r="B338" t="s">
        <v>41</v>
      </c>
      <c r="C338" t="s">
        <v>743</v>
      </c>
      <c r="D338" s="33" t="s">
        <v>744</v>
      </c>
      <c r="E338" t="s">
        <v>42</v>
      </c>
      <c r="F338" t="s">
        <v>42</v>
      </c>
      <c r="G338" t="s">
        <v>12</v>
      </c>
      <c r="H338" t="s">
        <v>42</v>
      </c>
    </row>
    <row r="339" spans="1:8" ht="30" x14ac:dyDescent="0.25">
      <c r="A339" t="s">
        <v>40</v>
      </c>
      <c r="B339" t="s">
        <v>41</v>
      </c>
      <c r="C339" t="s">
        <v>745</v>
      </c>
      <c r="D339" s="33" t="s">
        <v>746</v>
      </c>
      <c r="E339" t="s">
        <v>42</v>
      </c>
      <c r="F339" t="s">
        <v>42</v>
      </c>
      <c r="G339" t="s">
        <v>12</v>
      </c>
      <c r="H339" t="s">
        <v>42</v>
      </c>
    </row>
    <row r="340" spans="1:8" ht="75" x14ac:dyDescent="0.25">
      <c r="A340" t="s">
        <v>40</v>
      </c>
      <c r="B340" t="s">
        <v>41</v>
      </c>
      <c r="C340" t="s">
        <v>747</v>
      </c>
      <c r="D340" s="33" t="s">
        <v>748</v>
      </c>
      <c r="E340" t="s">
        <v>42</v>
      </c>
      <c r="F340" t="s">
        <v>42</v>
      </c>
      <c r="G340" t="s">
        <v>12</v>
      </c>
      <c r="H340" t="s">
        <v>42</v>
      </c>
    </row>
    <row r="341" spans="1:8" x14ac:dyDescent="0.25">
      <c r="A341" t="s">
        <v>40</v>
      </c>
      <c r="B341" t="s">
        <v>74</v>
      </c>
      <c r="C341" t="s">
        <v>749</v>
      </c>
      <c r="D341" s="33" t="s">
        <v>750</v>
      </c>
      <c r="E341" t="s">
        <v>42</v>
      </c>
      <c r="F341" t="s">
        <v>42</v>
      </c>
      <c r="G341" t="s">
        <v>12</v>
      </c>
      <c r="H341" t="s">
        <v>42</v>
      </c>
    </row>
    <row r="342" spans="1:8" ht="409.5" x14ac:dyDescent="0.25">
      <c r="A342" t="s">
        <v>40</v>
      </c>
      <c r="B342" t="s">
        <v>41</v>
      </c>
      <c r="C342" t="s">
        <v>751</v>
      </c>
      <c r="D342" s="33" t="s">
        <v>752</v>
      </c>
      <c r="E342" t="s">
        <v>42</v>
      </c>
      <c r="F342" t="s">
        <v>203</v>
      </c>
      <c r="G342" t="s">
        <v>12</v>
      </c>
      <c r="H342" t="s">
        <v>42</v>
      </c>
    </row>
    <row r="343" spans="1:8" ht="360" x14ac:dyDescent="0.25">
      <c r="A343" t="s">
        <v>40</v>
      </c>
      <c r="B343" t="s">
        <v>41</v>
      </c>
      <c r="C343" t="s">
        <v>753</v>
      </c>
      <c r="D343" s="33" t="s">
        <v>754</v>
      </c>
      <c r="E343" t="s">
        <v>42</v>
      </c>
      <c r="F343" t="s">
        <v>42</v>
      </c>
      <c r="G343" t="s">
        <v>12</v>
      </c>
      <c r="H343" t="s">
        <v>42</v>
      </c>
    </row>
    <row r="344" spans="1:8" ht="195" x14ac:dyDescent="0.25">
      <c r="A344" t="s">
        <v>40</v>
      </c>
      <c r="B344" t="s">
        <v>41</v>
      </c>
      <c r="C344" t="s">
        <v>755</v>
      </c>
      <c r="D344" s="33" t="s">
        <v>756</v>
      </c>
      <c r="E344" t="s">
        <v>42</v>
      </c>
      <c r="F344" t="s">
        <v>42</v>
      </c>
      <c r="G344" t="s">
        <v>12</v>
      </c>
      <c r="H344" t="s">
        <v>42</v>
      </c>
    </row>
    <row r="345" spans="1:8" x14ac:dyDescent="0.25">
      <c r="A345" t="s">
        <v>40</v>
      </c>
      <c r="B345" t="s">
        <v>41</v>
      </c>
      <c r="C345" t="s">
        <v>757</v>
      </c>
      <c r="D345" s="33" t="s">
        <v>758</v>
      </c>
      <c r="E345" t="s">
        <v>42</v>
      </c>
      <c r="F345" t="s">
        <v>203</v>
      </c>
      <c r="G345" t="s">
        <v>12</v>
      </c>
      <c r="H345" t="s">
        <v>42</v>
      </c>
    </row>
    <row r="346" spans="1:8" ht="150" x14ac:dyDescent="0.25">
      <c r="A346" t="s">
        <v>40</v>
      </c>
      <c r="B346" t="s">
        <v>41</v>
      </c>
      <c r="C346" t="s">
        <v>759</v>
      </c>
      <c r="D346" s="33" t="s">
        <v>760</v>
      </c>
      <c r="E346" t="s">
        <v>42</v>
      </c>
      <c r="F346" t="s">
        <v>42</v>
      </c>
      <c r="G346" t="s">
        <v>12</v>
      </c>
      <c r="H346" t="s">
        <v>42</v>
      </c>
    </row>
    <row r="347" spans="1:8" x14ac:dyDescent="0.25">
      <c r="A347" t="s">
        <v>40</v>
      </c>
      <c r="B347" t="s">
        <v>74</v>
      </c>
      <c r="C347" t="s">
        <v>761</v>
      </c>
      <c r="D347" s="33" t="s">
        <v>762</v>
      </c>
      <c r="E347" t="s">
        <v>42</v>
      </c>
      <c r="F347" t="s">
        <v>42</v>
      </c>
      <c r="G347" t="s">
        <v>12</v>
      </c>
      <c r="H347" t="s">
        <v>42</v>
      </c>
    </row>
    <row r="348" spans="1:8" ht="195" x14ac:dyDescent="0.25">
      <c r="A348" t="s">
        <v>40</v>
      </c>
      <c r="B348" t="s">
        <v>41</v>
      </c>
      <c r="C348" t="s">
        <v>763</v>
      </c>
      <c r="D348" s="33" t="s">
        <v>764</v>
      </c>
      <c r="E348" t="s">
        <v>42</v>
      </c>
      <c r="F348" t="s">
        <v>42</v>
      </c>
      <c r="G348" t="s">
        <v>12</v>
      </c>
      <c r="H348" t="s">
        <v>42</v>
      </c>
    </row>
    <row r="349" spans="1:8" ht="135" x14ac:dyDescent="0.25">
      <c r="A349" t="s">
        <v>40</v>
      </c>
      <c r="B349" t="s">
        <v>41</v>
      </c>
      <c r="C349" t="s">
        <v>765</v>
      </c>
      <c r="D349" s="33" t="s">
        <v>766</v>
      </c>
      <c r="E349" t="s">
        <v>42</v>
      </c>
      <c r="F349" t="s">
        <v>42</v>
      </c>
      <c r="G349" t="s">
        <v>12</v>
      </c>
      <c r="H349" t="s">
        <v>42</v>
      </c>
    </row>
    <row r="350" spans="1:8" ht="30" x14ac:dyDescent="0.25">
      <c r="A350" t="s">
        <v>40</v>
      </c>
      <c r="B350" t="s">
        <v>41</v>
      </c>
      <c r="C350" t="s">
        <v>767</v>
      </c>
      <c r="D350" s="33" t="s">
        <v>768</v>
      </c>
      <c r="E350" t="s">
        <v>42</v>
      </c>
      <c r="F350" t="s">
        <v>42</v>
      </c>
      <c r="G350" t="s">
        <v>12</v>
      </c>
      <c r="H350" t="s">
        <v>42</v>
      </c>
    </row>
    <row r="351" spans="1:8" ht="135" x14ac:dyDescent="0.25">
      <c r="A351" t="s">
        <v>40</v>
      </c>
      <c r="B351" t="s">
        <v>41</v>
      </c>
      <c r="C351" t="s">
        <v>769</v>
      </c>
      <c r="D351" s="33" t="s">
        <v>770</v>
      </c>
      <c r="E351" t="s">
        <v>42</v>
      </c>
      <c r="F351" t="s">
        <v>42</v>
      </c>
      <c r="G351" t="s">
        <v>12</v>
      </c>
      <c r="H351" t="s">
        <v>42</v>
      </c>
    </row>
    <row r="352" spans="1:8" ht="180" x14ac:dyDescent="0.25">
      <c r="A352" t="s">
        <v>40</v>
      </c>
      <c r="B352" t="s">
        <v>41</v>
      </c>
      <c r="C352" t="s">
        <v>771</v>
      </c>
      <c r="D352" s="33" t="s">
        <v>772</v>
      </c>
      <c r="E352" t="s">
        <v>42</v>
      </c>
      <c r="F352" t="s">
        <v>42</v>
      </c>
      <c r="G352" t="s">
        <v>12</v>
      </c>
      <c r="H352" t="s">
        <v>42</v>
      </c>
    </row>
    <row r="353" spans="1:8" ht="409.5" x14ac:dyDescent="0.25">
      <c r="A353" t="s">
        <v>40</v>
      </c>
      <c r="B353" t="s">
        <v>41</v>
      </c>
      <c r="C353" t="s">
        <v>773</v>
      </c>
      <c r="D353" s="33" t="s">
        <v>774</v>
      </c>
      <c r="E353" t="s">
        <v>42</v>
      </c>
      <c r="F353" t="s">
        <v>75</v>
      </c>
      <c r="G353" t="s">
        <v>12</v>
      </c>
      <c r="H353" t="s">
        <v>42</v>
      </c>
    </row>
    <row r="354" spans="1:8" ht="409.5" x14ac:dyDescent="0.25">
      <c r="A354" t="s">
        <v>40</v>
      </c>
      <c r="B354" t="s">
        <v>41</v>
      </c>
      <c r="C354" t="s">
        <v>775</v>
      </c>
      <c r="D354" s="33" t="s">
        <v>776</v>
      </c>
      <c r="E354" t="s">
        <v>42</v>
      </c>
      <c r="F354" t="s">
        <v>42</v>
      </c>
      <c r="G354" t="s">
        <v>12</v>
      </c>
      <c r="H354" t="s">
        <v>42</v>
      </c>
    </row>
    <row r="355" spans="1:8" ht="240" x14ac:dyDescent="0.25">
      <c r="A355" t="s">
        <v>40</v>
      </c>
      <c r="B355" t="s">
        <v>41</v>
      </c>
      <c r="C355" t="s">
        <v>777</v>
      </c>
      <c r="D355" s="33" t="s">
        <v>778</v>
      </c>
      <c r="E355" t="s">
        <v>42</v>
      </c>
      <c r="F355" t="s">
        <v>44</v>
      </c>
      <c r="G355" t="s">
        <v>12</v>
      </c>
      <c r="H355" t="s">
        <v>42</v>
      </c>
    </row>
    <row r="356" spans="1:8" ht="409.5" x14ac:dyDescent="0.25">
      <c r="A356" t="s">
        <v>40</v>
      </c>
      <c r="B356" t="s">
        <v>41</v>
      </c>
      <c r="C356" t="s">
        <v>779</v>
      </c>
      <c r="D356" s="33" t="s">
        <v>780</v>
      </c>
      <c r="E356" t="s">
        <v>42</v>
      </c>
      <c r="F356" t="s">
        <v>42</v>
      </c>
      <c r="G356" t="s">
        <v>12</v>
      </c>
      <c r="H356" t="s">
        <v>42</v>
      </c>
    </row>
    <row r="357" spans="1:8" ht="409.5" x14ac:dyDescent="0.25">
      <c r="A357" t="s">
        <v>40</v>
      </c>
      <c r="B357" t="s">
        <v>41</v>
      </c>
      <c r="C357" t="s">
        <v>781</v>
      </c>
      <c r="D357" s="33" t="s">
        <v>782</v>
      </c>
      <c r="E357" t="s">
        <v>42</v>
      </c>
      <c r="F357" t="s">
        <v>42</v>
      </c>
      <c r="G357" t="s">
        <v>12</v>
      </c>
      <c r="H357" t="s">
        <v>42</v>
      </c>
    </row>
    <row r="358" spans="1:8" x14ac:dyDescent="0.25">
      <c r="A358" t="s">
        <v>40</v>
      </c>
      <c r="B358" t="s">
        <v>41</v>
      </c>
      <c r="C358" t="s">
        <v>783</v>
      </c>
      <c r="D358" s="33" t="s">
        <v>784</v>
      </c>
      <c r="E358" t="s">
        <v>42</v>
      </c>
      <c r="F358" t="s">
        <v>203</v>
      </c>
      <c r="G358" t="s">
        <v>12</v>
      </c>
      <c r="H358" t="s">
        <v>42</v>
      </c>
    </row>
    <row r="359" spans="1:8" x14ac:dyDescent="0.25">
      <c r="A359" t="s">
        <v>40</v>
      </c>
      <c r="B359" t="s">
        <v>74</v>
      </c>
      <c r="C359" t="s">
        <v>785</v>
      </c>
      <c r="D359" s="33" t="s">
        <v>786</v>
      </c>
      <c r="E359" t="s">
        <v>42</v>
      </c>
      <c r="F359" t="s">
        <v>42</v>
      </c>
      <c r="G359" t="s">
        <v>12</v>
      </c>
      <c r="H359" t="s">
        <v>42</v>
      </c>
    </row>
    <row r="360" spans="1:8" ht="210" x14ac:dyDescent="0.25">
      <c r="A360" t="s">
        <v>40</v>
      </c>
      <c r="B360" t="s">
        <v>41</v>
      </c>
      <c r="C360" t="s">
        <v>787</v>
      </c>
      <c r="D360" s="33" t="s">
        <v>788</v>
      </c>
      <c r="E360" t="s">
        <v>42</v>
      </c>
      <c r="F360" t="s">
        <v>42</v>
      </c>
      <c r="G360" t="s">
        <v>12</v>
      </c>
      <c r="H360" t="s">
        <v>42</v>
      </c>
    </row>
    <row r="361" spans="1:8" ht="409.5" x14ac:dyDescent="0.25">
      <c r="A361" t="s">
        <v>40</v>
      </c>
      <c r="B361" t="s">
        <v>41</v>
      </c>
      <c r="C361" t="s">
        <v>789</v>
      </c>
      <c r="D361" s="33" t="s">
        <v>790</v>
      </c>
      <c r="E361" t="s">
        <v>791</v>
      </c>
      <c r="F361" t="s">
        <v>381</v>
      </c>
      <c r="G361" t="s">
        <v>12</v>
      </c>
      <c r="H361" t="s">
        <v>42</v>
      </c>
    </row>
    <row r="362" spans="1:8" ht="409.5" x14ac:dyDescent="0.25">
      <c r="A362" t="s">
        <v>40</v>
      </c>
      <c r="B362" t="s">
        <v>41</v>
      </c>
      <c r="C362" t="s">
        <v>792</v>
      </c>
      <c r="D362" s="33" t="s">
        <v>793</v>
      </c>
      <c r="E362" t="s">
        <v>791</v>
      </c>
      <c r="F362" t="s">
        <v>42</v>
      </c>
      <c r="G362" t="s">
        <v>12</v>
      </c>
      <c r="H362" t="s">
        <v>42</v>
      </c>
    </row>
    <row r="363" spans="1:8" ht="30" x14ac:dyDescent="0.25">
      <c r="A363" t="s">
        <v>40</v>
      </c>
      <c r="B363" t="s">
        <v>41</v>
      </c>
      <c r="C363" t="s">
        <v>794</v>
      </c>
      <c r="D363" s="33" t="s">
        <v>795</v>
      </c>
      <c r="E363" t="s">
        <v>42</v>
      </c>
      <c r="F363" t="s">
        <v>44</v>
      </c>
      <c r="G363" t="s">
        <v>12</v>
      </c>
      <c r="H363" t="s">
        <v>42</v>
      </c>
    </row>
    <row r="364" spans="1:8" ht="150" x14ac:dyDescent="0.25">
      <c r="A364" t="s">
        <v>40</v>
      </c>
      <c r="B364" t="s">
        <v>41</v>
      </c>
      <c r="C364" t="s">
        <v>796</v>
      </c>
      <c r="D364" s="33" t="s">
        <v>797</v>
      </c>
      <c r="E364" t="s">
        <v>42</v>
      </c>
      <c r="F364" t="s">
        <v>42</v>
      </c>
      <c r="G364" t="s">
        <v>12</v>
      </c>
      <c r="H364" t="s">
        <v>42</v>
      </c>
    </row>
    <row r="365" spans="1:8" ht="409.5" x14ac:dyDescent="0.25">
      <c r="A365" t="s">
        <v>40</v>
      </c>
      <c r="B365" t="s">
        <v>41</v>
      </c>
      <c r="C365" t="s">
        <v>798</v>
      </c>
      <c r="D365" s="33" t="s">
        <v>799</v>
      </c>
      <c r="E365" t="s">
        <v>42</v>
      </c>
      <c r="F365" t="s">
        <v>42</v>
      </c>
      <c r="G365" t="s">
        <v>12</v>
      </c>
      <c r="H365" t="s">
        <v>42</v>
      </c>
    </row>
    <row r="366" spans="1:8" ht="375" x14ac:dyDescent="0.25">
      <c r="A366" t="s">
        <v>40</v>
      </c>
      <c r="B366" t="s">
        <v>41</v>
      </c>
      <c r="C366" t="s">
        <v>800</v>
      </c>
      <c r="D366" s="33" t="s">
        <v>801</v>
      </c>
      <c r="E366" t="s">
        <v>42</v>
      </c>
      <c r="F366" t="s">
        <v>42</v>
      </c>
      <c r="G366" t="s">
        <v>12</v>
      </c>
      <c r="H366" t="s">
        <v>42</v>
      </c>
    </row>
    <row r="367" spans="1:8" ht="409.5" x14ac:dyDescent="0.25">
      <c r="A367" t="s">
        <v>40</v>
      </c>
      <c r="B367" t="s">
        <v>41</v>
      </c>
      <c r="C367" t="s">
        <v>802</v>
      </c>
      <c r="D367" s="33" t="s">
        <v>803</v>
      </c>
      <c r="E367" t="s">
        <v>42</v>
      </c>
      <c r="F367" t="s">
        <v>42</v>
      </c>
      <c r="G367" t="s">
        <v>12</v>
      </c>
      <c r="H367" t="s">
        <v>42</v>
      </c>
    </row>
    <row r="368" spans="1:8" ht="210" x14ac:dyDescent="0.25">
      <c r="A368" t="s">
        <v>40</v>
      </c>
      <c r="B368" t="s">
        <v>41</v>
      </c>
      <c r="C368" t="s">
        <v>804</v>
      </c>
      <c r="D368" s="33" t="s">
        <v>805</v>
      </c>
      <c r="E368" t="s">
        <v>42</v>
      </c>
      <c r="F368" t="s">
        <v>42</v>
      </c>
      <c r="G368" t="s">
        <v>12</v>
      </c>
      <c r="H368" t="s">
        <v>42</v>
      </c>
    </row>
    <row r="369" spans="1:8" ht="90" x14ac:dyDescent="0.25">
      <c r="A369" t="s">
        <v>40</v>
      </c>
      <c r="B369" t="s">
        <v>41</v>
      </c>
      <c r="C369" t="s">
        <v>806</v>
      </c>
      <c r="D369" s="33" t="s">
        <v>807</v>
      </c>
      <c r="E369" t="s">
        <v>42</v>
      </c>
      <c r="F369" t="s">
        <v>42</v>
      </c>
      <c r="G369" t="s">
        <v>12</v>
      </c>
      <c r="H369" t="s">
        <v>42</v>
      </c>
    </row>
    <row r="370" spans="1:8" ht="165" x14ac:dyDescent="0.25">
      <c r="A370" t="s">
        <v>40</v>
      </c>
      <c r="B370" t="s">
        <v>41</v>
      </c>
      <c r="C370" t="s">
        <v>808</v>
      </c>
      <c r="D370" s="33" t="s">
        <v>809</v>
      </c>
      <c r="E370" t="s">
        <v>42</v>
      </c>
      <c r="F370" t="s">
        <v>42</v>
      </c>
      <c r="G370" t="s">
        <v>12</v>
      </c>
      <c r="H370" t="s">
        <v>42</v>
      </c>
    </row>
    <row r="371" spans="1:8" ht="210" x14ac:dyDescent="0.25">
      <c r="A371" t="s">
        <v>40</v>
      </c>
      <c r="B371" t="s">
        <v>41</v>
      </c>
      <c r="C371" t="s">
        <v>810</v>
      </c>
      <c r="D371" s="33" t="s">
        <v>811</v>
      </c>
      <c r="E371" t="s">
        <v>42</v>
      </c>
      <c r="F371" t="s">
        <v>42</v>
      </c>
      <c r="G371" t="s">
        <v>12</v>
      </c>
      <c r="H371" t="s">
        <v>42</v>
      </c>
    </row>
    <row r="372" spans="1:8" ht="210" x14ac:dyDescent="0.25">
      <c r="A372" t="s">
        <v>40</v>
      </c>
      <c r="B372" t="s">
        <v>41</v>
      </c>
      <c r="C372" t="s">
        <v>812</v>
      </c>
      <c r="D372" s="33" t="s">
        <v>813</v>
      </c>
      <c r="E372" t="s">
        <v>42</v>
      </c>
      <c r="F372" t="s">
        <v>42</v>
      </c>
      <c r="G372" t="s">
        <v>12</v>
      </c>
      <c r="H372" t="s">
        <v>42</v>
      </c>
    </row>
    <row r="373" spans="1:8" ht="210" x14ac:dyDescent="0.25">
      <c r="A373" t="s">
        <v>40</v>
      </c>
      <c r="B373" t="s">
        <v>41</v>
      </c>
      <c r="C373" t="s">
        <v>814</v>
      </c>
      <c r="D373" s="33" t="s">
        <v>815</v>
      </c>
      <c r="E373" t="s">
        <v>42</v>
      </c>
      <c r="F373" t="s">
        <v>42</v>
      </c>
      <c r="G373" t="s">
        <v>12</v>
      </c>
      <c r="H373" t="s">
        <v>42</v>
      </c>
    </row>
    <row r="374" spans="1:8" ht="360" x14ac:dyDescent="0.25">
      <c r="A374" t="s">
        <v>40</v>
      </c>
      <c r="B374" t="s">
        <v>41</v>
      </c>
      <c r="C374" t="s">
        <v>816</v>
      </c>
      <c r="D374" s="33" t="s">
        <v>817</v>
      </c>
      <c r="E374" t="s">
        <v>42</v>
      </c>
      <c r="F374" t="s">
        <v>42</v>
      </c>
      <c r="G374" t="s">
        <v>12</v>
      </c>
      <c r="H374" t="s">
        <v>42</v>
      </c>
    </row>
    <row r="375" spans="1:8" ht="409.5" x14ac:dyDescent="0.25">
      <c r="A375" t="s">
        <v>40</v>
      </c>
      <c r="B375" t="s">
        <v>41</v>
      </c>
      <c r="C375" t="s">
        <v>818</v>
      </c>
      <c r="D375" s="33" t="s">
        <v>819</v>
      </c>
      <c r="E375" t="s">
        <v>42</v>
      </c>
      <c r="F375" t="s">
        <v>381</v>
      </c>
      <c r="G375" t="s">
        <v>12</v>
      </c>
      <c r="H375" t="s">
        <v>42</v>
      </c>
    </row>
    <row r="376" spans="1:8" x14ac:dyDescent="0.25">
      <c r="A376" t="s">
        <v>40</v>
      </c>
      <c r="B376" t="s">
        <v>41</v>
      </c>
      <c r="C376" t="s">
        <v>820</v>
      </c>
      <c r="D376" s="33" t="s">
        <v>821</v>
      </c>
      <c r="E376" t="s">
        <v>42</v>
      </c>
      <c r="F376" t="s">
        <v>42</v>
      </c>
      <c r="G376" t="s">
        <v>12</v>
      </c>
      <c r="H376" t="s">
        <v>42</v>
      </c>
    </row>
    <row r="377" spans="1:8" ht="409.5" x14ac:dyDescent="0.25">
      <c r="A377" t="s">
        <v>40</v>
      </c>
      <c r="B377" t="s">
        <v>41</v>
      </c>
      <c r="C377" t="s">
        <v>822</v>
      </c>
      <c r="D377" s="33" t="s">
        <v>823</v>
      </c>
      <c r="E377" t="s">
        <v>42</v>
      </c>
      <c r="F377" t="s">
        <v>44</v>
      </c>
      <c r="G377" t="s">
        <v>12</v>
      </c>
      <c r="H377" t="s">
        <v>42</v>
      </c>
    </row>
    <row r="378" spans="1:8" ht="405" x14ac:dyDescent="0.25">
      <c r="A378" t="s">
        <v>40</v>
      </c>
      <c r="B378" t="s">
        <v>41</v>
      </c>
      <c r="C378" t="s">
        <v>824</v>
      </c>
      <c r="D378" s="33" t="s">
        <v>825</v>
      </c>
      <c r="E378" t="s">
        <v>42</v>
      </c>
      <c r="F378" t="s">
        <v>42</v>
      </c>
      <c r="G378" t="s">
        <v>12</v>
      </c>
      <c r="H378" t="s">
        <v>42</v>
      </c>
    </row>
    <row r="379" spans="1:8" ht="135" x14ac:dyDescent="0.25">
      <c r="A379" t="s">
        <v>40</v>
      </c>
      <c r="B379" t="s">
        <v>41</v>
      </c>
      <c r="C379" t="s">
        <v>826</v>
      </c>
      <c r="D379" s="33" t="s">
        <v>827</v>
      </c>
      <c r="E379" t="s">
        <v>42</v>
      </c>
      <c r="F379" t="s">
        <v>75</v>
      </c>
      <c r="G379" t="s">
        <v>12</v>
      </c>
      <c r="H379" t="s">
        <v>42</v>
      </c>
    </row>
    <row r="380" spans="1:8" ht="30" x14ac:dyDescent="0.25">
      <c r="A380" t="s">
        <v>40</v>
      </c>
      <c r="B380" t="s">
        <v>41</v>
      </c>
      <c r="C380" t="s">
        <v>828</v>
      </c>
      <c r="D380" s="33" t="s">
        <v>829</v>
      </c>
      <c r="E380" t="s">
        <v>42</v>
      </c>
      <c r="F380" t="s">
        <v>42</v>
      </c>
      <c r="G380" t="s">
        <v>12</v>
      </c>
      <c r="H380" t="s">
        <v>42</v>
      </c>
    </row>
    <row r="381" spans="1:8" ht="409.5" x14ac:dyDescent="0.25">
      <c r="A381" t="s">
        <v>40</v>
      </c>
      <c r="B381" t="s">
        <v>41</v>
      </c>
      <c r="C381" t="s">
        <v>830</v>
      </c>
      <c r="D381" s="33" t="s">
        <v>831</v>
      </c>
      <c r="E381" t="s">
        <v>791</v>
      </c>
      <c r="F381" t="s">
        <v>381</v>
      </c>
      <c r="G381" t="s">
        <v>12</v>
      </c>
      <c r="H381" t="s">
        <v>42</v>
      </c>
    </row>
    <row r="382" spans="1:8" ht="150" x14ac:dyDescent="0.25">
      <c r="A382" t="s">
        <v>40</v>
      </c>
      <c r="B382" t="s">
        <v>41</v>
      </c>
      <c r="C382" t="s">
        <v>832</v>
      </c>
      <c r="D382" s="33" t="s">
        <v>833</v>
      </c>
      <c r="E382" t="s">
        <v>42</v>
      </c>
      <c r="F382" t="s">
        <v>42</v>
      </c>
      <c r="G382" t="s">
        <v>12</v>
      </c>
      <c r="H382" t="s">
        <v>42</v>
      </c>
    </row>
    <row r="383" spans="1:8" ht="165" x14ac:dyDescent="0.25">
      <c r="A383" t="s">
        <v>40</v>
      </c>
      <c r="B383" t="s">
        <v>41</v>
      </c>
      <c r="C383" t="s">
        <v>834</v>
      </c>
      <c r="D383" s="33" t="s">
        <v>835</v>
      </c>
      <c r="E383" t="s">
        <v>42</v>
      </c>
      <c r="F383" t="s">
        <v>42</v>
      </c>
      <c r="G383" t="s">
        <v>12</v>
      </c>
      <c r="H383" t="s">
        <v>42</v>
      </c>
    </row>
    <row r="384" spans="1:8" ht="45" x14ac:dyDescent="0.25">
      <c r="A384" t="s">
        <v>40</v>
      </c>
      <c r="B384" t="s">
        <v>41</v>
      </c>
      <c r="C384" t="s">
        <v>836</v>
      </c>
      <c r="D384" s="33" t="s">
        <v>837</v>
      </c>
      <c r="E384" t="s">
        <v>791</v>
      </c>
      <c r="F384" t="s">
        <v>42</v>
      </c>
      <c r="G384" t="s">
        <v>12</v>
      </c>
      <c r="H384" t="s">
        <v>42</v>
      </c>
    </row>
    <row r="385" spans="1:8" ht="210" x14ac:dyDescent="0.25">
      <c r="A385" t="s">
        <v>40</v>
      </c>
      <c r="B385" t="s">
        <v>41</v>
      </c>
      <c r="C385" t="s">
        <v>838</v>
      </c>
      <c r="D385" s="33" t="s">
        <v>839</v>
      </c>
      <c r="E385" t="s">
        <v>42</v>
      </c>
      <c r="F385" t="s">
        <v>42</v>
      </c>
      <c r="G385" t="s">
        <v>12</v>
      </c>
      <c r="H385" t="s">
        <v>42</v>
      </c>
    </row>
    <row r="386" spans="1:8" x14ac:dyDescent="0.25">
      <c r="A386" t="s">
        <v>40</v>
      </c>
      <c r="B386" t="s">
        <v>41</v>
      </c>
      <c r="C386" t="s">
        <v>840</v>
      </c>
      <c r="D386" s="33" t="s">
        <v>841</v>
      </c>
      <c r="E386" t="s">
        <v>42</v>
      </c>
      <c r="F386" t="s">
        <v>42</v>
      </c>
      <c r="G386" t="s">
        <v>12</v>
      </c>
      <c r="H386" t="s">
        <v>42</v>
      </c>
    </row>
    <row r="387" spans="1:8" ht="409.5" x14ac:dyDescent="0.25">
      <c r="A387" t="s">
        <v>40</v>
      </c>
      <c r="B387" t="s">
        <v>41</v>
      </c>
      <c r="C387" t="s">
        <v>842</v>
      </c>
      <c r="D387" s="33" t="s">
        <v>843</v>
      </c>
      <c r="E387" t="s">
        <v>42</v>
      </c>
      <c r="F387" t="s">
        <v>42</v>
      </c>
      <c r="G387" t="s">
        <v>12</v>
      </c>
      <c r="H387" t="s">
        <v>42</v>
      </c>
    </row>
    <row r="388" spans="1:8" ht="120" x14ac:dyDescent="0.25">
      <c r="A388" t="s">
        <v>40</v>
      </c>
      <c r="B388" t="s">
        <v>41</v>
      </c>
      <c r="C388" t="s">
        <v>844</v>
      </c>
      <c r="D388" s="33" t="s">
        <v>845</v>
      </c>
      <c r="E388" t="s">
        <v>42</v>
      </c>
      <c r="F388" t="s">
        <v>42</v>
      </c>
      <c r="G388" t="s">
        <v>12</v>
      </c>
      <c r="H388" t="s">
        <v>42</v>
      </c>
    </row>
    <row r="389" spans="1:8" ht="135" x14ac:dyDescent="0.25">
      <c r="A389" t="s">
        <v>40</v>
      </c>
      <c r="B389" t="s">
        <v>41</v>
      </c>
      <c r="C389" t="s">
        <v>846</v>
      </c>
      <c r="D389" s="33" t="s">
        <v>847</v>
      </c>
      <c r="E389" t="s">
        <v>42</v>
      </c>
      <c r="F389" t="s">
        <v>42</v>
      </c>
      <c r="G389" t="s">
        <v>12</v>
      </c>
      <c r="H389" t="s">
        <v>42</v>
      </c>
    </row>
    <row r="390" spans="1:8" ht="210" x14ac:dyDescent="0.25">
      <c r="A390" t="s">
        <v>40</v>
      </c>
      <c r="B390" t="s">
        <v>41</v>
      </c>
      <c r="C390" t="s">
        <v>848</v>
      </c>
      <c r="D390" s="33" t="s">
        <v>849</v>
      </c>
      <c r="E390" t="s">
        <v>42</v>
      </c>
      <c r="F390" t="s">
        <v>42</v>
      </c>
      <c r="G390" t="s">
        <v>12</v>
      </c>
      <c r="H390" t="s">
        <v>42</v>
      </c>
    </row>
    <row r="391" spans="1:8" ht="210" x14ac:dyDescent="0.25">
      <c r="A391" t="s">
        <v>40</v>
      </c>
      <c r="B391" t="s">
        <v>41</v>
      </c>
      <c r="C391" t="s">
        <v>850</v>
      </c>
      <c r="D391" s="33" t="s">
        <v>851</v>
      </c>
      <c r="E391" t="s">
        <v>42</v>
      </c>
      <c r="F391" t="s">
        <v>42</v>
      </c>
      <c r="G391" t="s">
        <v>12</v>
      </c>
      <c r="H391" t="s">
        <v>42</v>
      </c>
    </row>
    <row r="392" spans="1:8" ht="225" x14ac:dyDescent="0.25">
      <c r="A392" t="s">
        <v>40</v>
      </c>
      <c r="B392" t="s">
        <v>41</v>
      </c>
      <c r="C392" t="s">
        <v>852</v>
      </c>
      <c r="D392" s="33" t="s">
        <v>853</v>
      </c>
      <c r="E392" t="s">
        <v>42</v>
      </c>
      <c r="F392" t="s">
        <v>381</v>
      </c>
      <c r="G392" t="s">
        <v>12</v>
      </c>
      <c r="H392" t="s">
        <v>42</v>
      </c>
    </row>
    <row r="393" spans="1:8" ht="180" x14ac:dyDescent="0.25">
      <c r="A393" t="s">
        <v>40</v>
      </c>
      <c r="B393" t="s">
        <v>41</v>
      </c>
      <c r="C393" t="s">
        <v>854</v>
      </c>
      <c r="D393" s="33" t="s">
        <v>855</v>
      </c>
      <c r="E393" t="s">
        <v>791</v>
      </c>
      <c r="F393" t="s">
        <v>381</v>
      </c>
      <c r="G393" t="s">
        <v>12</v>
      </c>
      <c r="H393" t="s">
        <v>42</v>
      </c>
    </row>
    <row r="394" spans="1:8" ht="45" x14ac:dyDescent="0.25">
      <c r="A394" t="s">
        <v>40</v>
      </c>
      <c r="B394" t="s">
        <v>41</v>
      </c>
      <c r="C394" t="s">
        <v>856</v>
      </c>
      <c r="D394" s="33" t="s">
        <v>857</v>
      </c>
      <c r="E394" t="s">
        <v>791</v>
      </c>
      <c r="F394" t="s">
        <v>381</v>
      </c>
      <c r="G394" t="s">
        <v>12</v>
      </c>
      <c r="H394" t="s">
        <v>42</v>
      </c>
    </row>
    <row r="395" spans="1:8" ht="409.5" x14ac:dyDescent="0.25">
      <c r="A395" t="s">
        <v>40</v>
      </c>
      <c r="B395" t="s">
        <v>41</v>
      </c>
      <c r="C395" t="s">
        <v>858</v>
      </c>
      <c r="D395" s="33" t="s">
        <v>859</v>
      </c>
      <c r="E395" t="s">
        <v>791</v>
      </c>
      <c r="F395" t="s">
        <v>381</v>
      </c>
      <c r="G395" t="s">
        <v>12</v>
      </c>
      <c r="H395" t="s">
        <v>42</v>
      </c>
    </row>
    <row r="396" spans="1:8" ht="409.5" x14ac:dyDescent="0.25">
      <c r="A396" t="s">
        <v>40</v>
      </c>
      <c r="B396" t="s">
        <v>41</v>
      </c>
      <c r="C396" t="s">
        <v>860</v>
      </c>
      <c r="D396" s="33" t="s">
        <v>861</v>
      </c>
      <c r="E396" t="s">
        <v>791</v>
      </c>
      <c r="F396" t="s">
        <v>381</v>
      </c>
      <c r="G396" t="s">
        <v>12</v>
      </c>
      <c r="H396" t="s">
        <v>42</v>
      </c>
    </row>
    <row r="397" spans="1:8" ht="30" x14ac:dyDescent="0.25">
      <c r="A397" t="s">
        <v>40</v>
      </c>
      <c r="B397" t="s">
        <v>74</v>
      </c>
      <c r="C397" t="s">
        <v>862</v>
      </c>
      <c r="D397" s="33" t="s">
        <v>863</v>
      </c>
      <c r="E397" t="s">
        <v>42</v>
      </c>
      <c r="F397" t="s">
        <v>75</v>
      </c>
      <c r="G397" t="s">
        <v>12</v>
      </c>
      <c r="H397" t="s">
        <v>42</v>
      </c>
    </row>
    <row r="398" spans="1:8" x14ac:dyDescent="0.25">
      <c r="A398" t="s">
        <v>40</v>
      </c>
      <c r="B398" t="s">
        <v>74</v>
      </c>
      <c r="C398" t="s">
        <v>864</v>
      </c>
      <c r="D398" s="33" t="s">
        <v>865</v>
      </c>
      <c r="E398" t="s">
        <v>42</v>
      </c>
      <c r="F398" t="s">
        <v>42</v>
      </c>
      <c r="G398" t="s">
        <v>12</v>
      </c>
      <c r="H398" t="s">
        <v>42</v>
      </c>
    </row>
    <row r="399" spans="1:8" x14ac:dyDescent="0.25">
      <c r="A399" t="s">
        <v>40</v>
      </c>
      <c r="B399" t="s">
        <v>41</v>
      </c>
      <c r="C399" t="s">
        <v>866</v>
      </c>
      <c r="D399" s="33" t="s">
        <v>867</v>
      </c>
      <c r="E399" t="s">
        <v>42</v>
      </c>
      <c r="F399" t="s">
        <v>42</v>
      </c>
      <c r="G399" t="s">
        <v>12</v>
      </c>
      <c r="H399" t="s">
        <v>42</v>
      </c>
    </row>
    <row r="400" spans="1:8" x14ac:dyDescent="0.25">
      <c r="A400" t="s">
        <v>40</v>
      </c>
      <c r="B400" t="s">
        <v>41</v>
      </c>
      <c r="C400" t="s">
        <v>868</v>
      </c>
      <c r="D400" s="33" t="s">
        <v>869</v>
      </c>
      <c r="E400" t="s">
        <v>42</v>
      </c>
      <c r="F400" t="s">
        <v>42</v>
      </c>
      <c r="G400" t="s">
        <v>12</v>
      </c>
      <c r="H400" t="s">
        <v>42</v>
      </c>
    </row>
    <row r="401" spans="1:8" ht="135" x14ac:dyDescent="0.25">
      <c r="A401" t="s">
        <v>40</v>
      </c>
      <c r="B401" t="s">
        <v>41</v>
      </c>
      <c r="C401" t="s">
        <v>870</v>
      </c>
      <c r="D401" s="33" t="s">
        <v>871</v>
      </c>
      <c r="E401" t="s">
        <v>42</v>
      </c>
      <c r="F401" t="s">
        <v>42</v>
      </c>
      <c r="G401" t="s">
        <v>12</v>
      </c>
      <c r="H401" t="s">
        <v>42</v>
      </c>
    </row>
    <row r="402" spans="1:8" ht="150" x14ac:dyDescent="0.25">
      <c r="A402" t="s">
        <v>40</v>
      </c>
      <c r="B402" t="s">
        <v>41</v>
      </c>
      <c r="C402" t="s">
        <v>872</v>
      </c>
      <c r="D402" s="33" t="s">
        <v>873</v>
      </c>
      <c r="E402" t="s">
        <v>42</v>
      </c>
      <c r="F402" t="s">
        <v>42</v>
      </c>
      <c r="G402" t="s">
        <v>12</v>
      </c>
      <c r="H402" t="s">
        <v>42</v>
      </c>
    </row>
    <row r="403" spans="1:8" ht="210" x14ac:dyDescent="0.25">
      <c r="A403" t="s">
        <v>40</v>
      </c>
      <c r="B403" t="s">
        <v>41</v>
      </c>
      <c r="C403" t="s">
        <v>874</v>
      </c>
      <c r="D403" s="33" t="s">
        <v>875</v>
      </c>
      <c r="E403" t="s">
        <v>42</v>
      </c>
      <c r="F403" t="s">
        <v>42</v>
      </c>
      <c r="G403" t="s">
        <v>12</v>
      </c>
      <c r="H403" t="s">
        <v>42</v>
      </c>
    </row>
    <row r="404" spans="1:8" x14ac:dyDescent="0.25">
      <c r="A404" t="s">
        <v>40</v>
      </c>
      <c r="B404" t="s">
        <v>41</v>
      </c>
      <c r="C404" t="s">
        <v>876</v>
      </c>
      <c r="D404" s="33" t="s">
        <v>877</v>
      </c>
      <c r="E404" t="s">
        <v>42</v>
      </c>
      <c r="F404" t="s">
        <v>42</v>
      </c>
      <c r="G404" t="s">
        <v>12</v>
      </c>
      <c r="H404" t="s">
        <v>42</v>
      </c>
    </row>
    <row r="405" spans="1:8" ht="255" x14ac:dyDescent="0.25">
      <c r="A405" t="s">
        <v>40</v>
      </c>
      <c r="B405" t="s">
        <v>41</v>
      </c>
      <c r="C405" t="s">
        <v>878</v>
      </c>
      <c r="D405" s="33" t="s">
        <v>879</v>
      </c>
      <c r="E405" t="s">
        <v>42</v>
      </c>
      <c r="F405" t="s">
        <v>42</v>
      </c>
      <c r="G405" t="s">
        <v>12</v>
      </c>
      <c r="H405" t="s">
        <v>42</v>
      </c>
    </row>
    <row r="406" spans="1:8" x14ac:dyDescent="0.25">
      <c r="A406" t="s">
        <v>40</v>
      </c>
      <c r="B406" t="s">
        <v>41</v>
      </c>
      <c r="C406" t="s">
        <v>880</v>
      </c>
      <c r="D406" s="33" t="s">
        <v>881</v>
      </c>
      <c r="E406" t="s">
        <v>42</v>
      </c>
      <c r="F406" t="s">
        <v>42</v>
      </c>
      <c r="G406" t="s">
        <v>12</v>
      </c>
      <c r="H406" t="s">
        <v>42</v>
      </c>
    </row>
    <row r="407" spans="1:8" ht="30" x14ac:dyDescent="0.25">
      <c r="A407" t="s">
        <v>40</v>
      </c>
      <c r="B407" t="s">
        <v>74</v>
      </c>
      <c r="C407" t="s">
        <v>882</v>
      </c>
      <c r="D407" s="33" t="s">
        <v>883</v>
      </c>
      <c r="E407" t="s">
        <v>42</v>
      </c>
      <c r="F407" t="s">
        <v>75</v>
      </c>
      <c r="G407" t="s">
        <v>12</v>
      </c>
      <c r="H407" t="s">
        <v>42</v>
      </c>
    </row>
    <row r="408" spans="1:8" ht="180" x14ac:dyDescent="0.25">
      <c r="A408" t="s">
        <v>40</v>
      </c>
      <c r="B408" t="s">
        <v>41</v>
      </c>
      <c r="C408" t="s">
        <v>884</v>
      </c>
      <c r="D408" s="33" t="s">
        <v>885</v>
      </c>
      <c r="E408" t="s">
        <v>42</v>
      </c>
      <c r="F408" t="s">
        <v>42</v>
      </c>
      <c r="G408" t="s">
        <v>12</v>
      </c>
      <c r="H408" t="s">
        <v>42</v>
      </c>
    </row>
    <row r="409" spans="1:8" ht="75" x14ac:dyDescent="0.25">
      <c r="A409" t="s">
        <v>40</v>
      </c>
      <c r="B409" t="s">
        <v>41</v>
      </c>
      <c r="C409" t="s">
        <v>886</v>
      </c>
      <c r="D409" s="33" t="s">
        <v>887</v>
      </c>
      <c r="E409" t="s">
        <v>42</v>
      </c>
      <c r="F409" t="s">
        <v>44</v>
      </c>
      <c r="G409" t="s">
        <v>12</v>
      </c>
      <c r="H409" t="s">
        <v>42</v>
      </c>
    </row>
    <row r="410" spans="1:8" ht="210" x14ac:dyDescent="0.25">
      <c r="A410" t="s">
        <v>40</v>
      </c>
      <c r="B410" t="s">
        <v>41</v>
      </c>
      <c r="C410" t="s">
        <v>888</v>
      </c>
      <c r="D410" s="33" t="s">
        <v>889</v>
      </c>
      <c r="E410" t="s">
        <v>42</v>
      </c>
      <c r="F410" t="s">
        <v>42</v>
      </c>
      <c r="G410" t="s">
        <v>12</v>
      </c>
      <c r="H410" t="s">
        <v>42</v>
      </c>
    </row>
    <row r="411" spans="1:8" ht="30" x14ac:dyDescent="0.25">
      <c r="A411" t="s">
        <v>40</v>
      </c>
      <c r="B411" t="s">
        <v>41</v>
      </c>
      <c r="C411" t="s">
        <v>890</v>
      </c>
      <c r="D411" s="33" t="s">
        <v>891</v>
      </c>
      <c r="E411" t="s">
        <v>42</v>
      </c>
      <c r="F411" t="s">
        <v>295</v>
      </c>
      <c r="G411" t="s">
        <v>12</v>
      </c>
      <c r="H411" t="s">
        <v>42</v>
      </c>
    </row>
    <row r="412" spans="1:8" x14ac:dyDescent="0.25">
      <c r="A412" t="s">
        <v>892</v>
      </c>
      <c r="B412" t="s">
        <v>74</v>
      </c>
      <c r="C412" t="s">
        <v>893</v>
      </c>
      <c r="D412" s="33" t="s">
        <v>894</v>
      </c>
      <c r="E412" t="s">
        <v>42</v>
      </c>
      <c r="F412" t="s">
        <v>42</v>
      </c>
      <c r="G412" t="s">
        <v>12</v>
      </c>
      <c r="H412" t="s">
        <v>42</v>
      </c>
    </row>
    <row r="413" spans="1:8" ht="45" x14ac:dyDescent="0.25">
      <c r="A413" t="s">
        <v>892</v>
      </c>
      <c r="B413" t="s">
        <v>74</v>
      </c>
      <c r="C413" t="s">
        <v>895</v>
      </c>
      <c r="D413" s="33" t="s">
        <v>896</v>
      </c>
      <c r="E413" t="s">
        <v>42</v>
      </c>
      <c r="F413" t="s">
        <v>42</v>
      </c>
      <c r="G413" t="s">
        <v>12</v>
      </c>
      <c r="H413" t="s">
        <v>42</v>
      </c>
    </row>
    <row r="414" spans="1:8" ht="300" x14ac:dyDescent="0.25">
      <c r="A414" t="s">
        <v>892</v>
      </c>
      <c r="B414" t="s">
        <v>74</v>
      </c>
      <c r="C414" t="s">
        <v>897</v>
      </c>
      <c r="D414" s="33" t="s">
        <v>898</v>
      </c>
      <c r="E414" t="s">
        <v>42</v>
      </c>
      <c r="F414" t="s">
        <v>42</v>
      </c>
      <c r="G414" t="s">
        <v>12</v>
      </c>
      <c r="H414" t="s">
        <v>42</v>
      </c>
    </row>
    <row r="415" spans="1:8" x14ac:dyDescent="0.25">
      <c r="A415" t="s">
        <v>892</v>
      </c>
      <c r="B415" t="s">
        <v>142</v>
      </c>
      <c r="C415" t="s">
        <v>157</v>
      </c>
      <c r="D415" s="33" t="s">
        <v>899</v>
      </c>
      <c r="E415" t="s">
        <v>42</v>
      </c>
      <c r="F415" t="s">
        <v>42</v>
      </c>
      <c r="G415" t="s">
        <v>42</v>
      </c>
      <c r="H415" t="s">
        <v>42</v>
      </c>
    </row>
    <row r="416" spans="1:8" x14ac:dyDescent="0.25">
      <c r="A416" t="s">
        <v>892</v>
      </c>
      <c r="B416" t="s">
        <v>142</v>
      </c>
      <c r="C416" t="s">
        <v>159</v>
      </c>
      <c r="D416" s="33" t="s">
        <v>899</v>
      </c>
      <c r="E416" t="s">
        <v>42</v>
      </c>
      <c r="F416" t="s">
        <v>42</v>
      </c>
      <c r="G416" t="s">
        <v>42</v>
      </c>
      <c r="H416" t="s">
        <v>42</v>
      </c>
    </row>
    <row r="417" spans="1:8" x14ac:dyDescent="0.25">
      <c r="A417" t="s">
        <v>892</v>
      </c>
      <c r="B417" t="s">
        <v>142</v>
      </c>
      <c r="C417" t="s">
        <v>160</v>
      </c>
      <c r="D417" s="33" t="s">
        <v>899</v>
      </c>
      <c r="E417" t="s">
        <v>42</v>
      </c>
      <c r="F417" t="s">
        <v>42</v>
      </c>
      <c r="G417" t="s">
        <v>42</v>
      </c>
      <c r="H417" t="s">
        <v>42</v>
      </c>
    </row>
    <row r="418" spans="1:8" x14ac:dyDescent="0.25">
      <c r="A418" t="s">
        <v>892</v>
      </c>
      <c r="B418" t="s">
        <v>142</v>
      </c>
      <c r="C418" t="s">
        <v>161</v>
      </c>
      <c r="D418" s="33" t="s">
        <v>899</v>
      </c>
      <c r="E418" t="s">
        <v>42</v>
      </c>
      <c r="F418" t="s">
        <v>42</v>
      </c>
      <c r="G418" t="s">
        <v>42</v>
      </c>
      <c r="H418" t="s">
        <v>42</v>
      </c>
    </row>
    <row r="419" spans="1:8" x14ac:dyDescent="0.25">
      <c r="A419" t="s">
        <v>892</v>
      </c>
      <c r="B419" t="s">
        <v>142</v>
      </c>
      <c r="C419" t="s">
        <v>162</v>
      </c>
      <c r="D419" s="33" t="s">
        <v>899</v>
      </c>
      <c r="E419" t="s">
        <v>42</v>
      </c>
      <c r="F419" t="s">
        <v>42</v>
      </c>
      <c r="G419" t="s">
        <v>42</v>
      </c>
      <c r="H419" t="s">
        <v>42</v>
      </c>
    </row>
    <row r="420" spans="1:8" x14ac:dyDescent="0.25">
      <c r="A420" t="s">
        <v>892</v>
      </c>
      <c r="B420" t="s">
        <v>142</v>
      </c>
      <c r="C420" t="s">
        <v>163</v>
      </c>
      <c r="D420" s="33" t="s">
        <v>899</v>
      </c>
      <c r="E420" t="s">
        <v>42</v>
      </c>
      <c r="F420" t="s">
        <v>42</v>
      </c>
      <c r="G420" t="s">
        <v>42</v>
      </c>
      <c r="H420" t="s">
        <v>42</v>
      </c>
    </row>
    <row r="421" spans="1:8" x14ac:dyDescent="0.25">
      <c r="A421" t="s">
        <v>892</v>
      </c>
      <c r="B421" t="s">
        <v>142</v>
      </c>
      <c r="C421" t="s">
        <v>164</v>
      </c>
      <c r="D421" s="33" t="s">
        <v>899</v>
      </c>
      <c r="E421" t="s">
        <v>42</v>
      </c>
      <c r="F421" t="s">
        <v>42</v>
      </c>
      <c r="G421" t="s">
        <v>42</v>
      </c>
      <c r="H421" t="s">
        <v>42</v>
      </c>
    </row>
    <row r="422" spans="1:8" x14ac:dyDescent="0.25">
      <c r="A422" t="s">
        <v>892</v>
      </c>
      <c r="B422" t="s">
        <v>142</v>
      </c>
      <c r="C422" t="s">
        <v>165</v>
      </c>
      <c r="D422" s="33" t="s">
        <v>899</v>
      </c>
      <c r="E422" t="s">
        <v>42</v>
      </c>
      <c r="F422" t="s">
        <v>42</v>
      </c>
      <c r="G422" t="s">
        <v>42</v>
      </c>
      <c r="H422" t="s">
        <v>42</v>
      </c>
    </row>
    <row r="423" spans="1:8" x14ac:dyDescent="0.25">
      <c r="A423" t="s">
        <v>892</v>
      </c>
      <c r="B423" t="s">
        <v>142</v>
      </c>
      <c r="C423" t="s">
        <v>166</v>
      </c>
      <c r="D423" s="33" t="s">
        <v>899</v>
      </c>
      <c r="E423" t="s">
        <v>42</v>
      </c>
      <c r="F423" t="s">
        <v>42</v>
      </c>
      <c r="G423" t="s">
        <v>42</v>
      </c>
      <c r="H423" t="s">
        <v>42</v>
      </c>
    </row>
    <row r="424" spans="1:8" x14ac:dyDescent="0.25">
      <c r="A424" t="s">
        <v>892</v>
      </c>
      <c r="B424" t="s">
        <v>142</v>
      </c>
      <c r="C424" t="s">
        <v>167</v>
      </c>
      <c r="D424" s="33" t="s">
        <v>899</v>
      </c>
      <c r="E424" t="s">
        <v>42</v>
      </c>
      <c r="F424" t="s">
        <v>42</v>
      </c>
      <c r="G424" t="s">
        <v>42</v>
      </c>
      <c r="H424" t="s">
        <v>42</v>
      </c>
    </row>
    <row r="425" spans="1:8" x14ac:dyDescent="0.25">
      <c r="A425" t="s">
        <v>892</v>
      </c>
      <c r="B425" t="s">
        <v>142</v>
      </c>
      <c r="C425" t="s">
        <v>168</v>
      </c>
      <c r="D425" s="33" t="s">
        <v>899</v>
      </c>
      <c r="E425" t="s">
        <v>42</v>
      </c>
      <c r="F425" t="s">
        <v>42</v>
      </c>
      <c r="G425" t="s">
        <v>42</v>
      </c>
      <c r="H425" t="s">
        <v>42</v>
      </c>
    </row>
    <row r="426" spans="1:8" x14ac:dyDescent="0.25">
      <c r="A426" t="s">
        <v>892</v>
      </c>
      <c r="B426" t="s">
        <v>142</v>
      </c>
      <c r="C426" t="s">
        <v>169</v>
      </c>
      <c r="D426" s="33" t="s">
        <v>899</v>
      </c>
      <c r="E426" t="s">
        <v>42</v>
      </c>
      <c r="F426" t="s">
        <v>42</v>
      </c>
      <c r="G426" t="s">
        <v>42</v>
      </c>
      <c r="H426" t="s">
        <v>42</v>
      </c>
    </row>
    <row r="427" spans="1:8" ht="60" x14ac:dyDescent="0.25">
      <c r="A427" t="s">
        <v>892</v>
      </c>
      <c r="B427" t="s">
        <v>74</v>
      </c>
      <c r="C427" t="s">
        <v>900</v>
      </c>
      <c r="D427" s="33" t="s">
        <v>901</v>
      </c>
      <c r="E427" t="s">
        <v>42</v>
      </c>
      <c r="F427" t="s">
        <v>42</v>
      </c>
      <c r="G427" t="s">
        <v>12</v>
      </c>
      <c r="H427" t="s">
        <v>42</v>
      </c>
    </row>
    <row r="428" spans="1:8" ht="75" x14ac:dyDescent="0.25">
      <c r="A428" t="s">
        <v>892</v>
      </c>
      <c r="B428" t="s">
        <v>41</v>
      </c>
      <c r="C428" t="s">
        <v>902</v>
      </c>
      <c r="D428" s="33" t="s">
        <v>903</v>
      </c>
      <c r="E428" t="s">
        <v>42</v>
      </c>
      <c r="F428" t="s">
        <v>44</v>
      </c>
      <c r="G428" t="s">
        <v>12</v>
      </c>
      <c r="H428" t="s">
        <v>42</v>
      </c>
    </row>
    <row r="429" spans="1:8" ht="165" x14ac:dyDescent="0.25">
      <c r="A429" t="s">
        <v>892</v>
      </c>
      <c r="B429" t="s">
        <v>41</v>
      </c>
      <c r="C429" t="s">
        <v>904</v>
      </c>
      <c r="D429" s="33" t="s">
        <v>905</v>
      </c>
      <c r="E429" t="s">
        <v>42</v>
      </c>
      <c r="F429" t="s">
        <v>42</v>
      </c>
      <c r="G429" t="s">
        <v>12</v>
      </c>
      <c r="H429" t="s">
        <v>42</v>
      </c>
    </row>
    <row r="430" spans="1:8" ht="409.5" x14ac:dyDescent="0.25">
      <c r="A430" t="s">
        <v>892</v>
      </c>
      <c r="B430" t="s">
        <v>41</v>
      </c>
      <c r="C430" t="s">
        <v>906</v>
      </c>
      <c r="D430" s="33" t="s">
        <v>907</v>
      </c>
      <c r="E430" t="s">
        <v>42</v>
      </c>
      <c r="F430" t="s">
        <v>75</v>
      </c>
      <c r="G430" t="s">
        <v>12</v>
      </c>
      <c r="H430" t="s">
        <v>42</v>
      </c>
    </row>
    <row r="431" spans="1:8" ht="409.5" x14ac:dyDescent="0.25">
      <c r="A431" t="s">
        <v>892</v>
      </c>
      <c r="B431" t="s">
        <v>41</v>
      </c>
      <c r="C431" t="s">
        <v>908</v>
      </c>
      <c r="D431" s="33" t="s">
        <v>909</v>
      </c>
      <c r="E431" t="s">
        <v>42</v>
      </c>
      <c r="F431" t="s">
        <v>75</v>
      </c>
      <c r="G431" t="s">
        <v>12</v>
      </c>
      <c r="H431" t="s">
        <v>42</v>
      </c>
    </row>
    <row r="432" spans="1:8" ht="315" x14ac:dyDescent="0.25">
      <c r="A432" t="s">
        <v>892</v>
      </c>
      <c r="B432" t="s">
        <v>41</v>
      </c>
      <c r="C432" t="s">
        <v>910</v>
      </c>
      <c r="D432" s="33" t="s">
        <v>911</v>
      </c>
      <c r="E432" t="s">
        <v>42</v>
      </c>
      <c r="F432" t="s">
        <v>42</v>
      </c>
      <c r="G432" t="s">
        <v>12</v>
      </c>
      <c r="H432" t="s">
        <v>42</v>
      </c>
    </row>
    <row r="433" spans="1:8" ht="165" x14ac:dyDescent="0.25">
      <c r="A433" t="s">
        <v>912</v>
      </c>
      <c r="B433" t="s">
        <v>41</v>
      </c>
      <c r="C433" t="s">
        <v>913</v>
      </c>
      <c r="D433" s="33" t="s">
        <v>914</v>
      </c>
      <c r="E433" t="s">
        <v>42</v>
      </c>
      <c r="F433" t="s">
        <v>42</v>
      </c>
      <c r="G433" t="s">
        <v>12</v>
      </c>
      <c r="H433" t="s">
        <v>42</v>
      </c>
    </row>
    <row r="434" spans="1:8" x14ac:dyDescent="0.25">
      <c r="A434" t="s">
        <v>912</v>
      </c>
      <c r="B434" t="s">
        <v>41</v>
      </c>
      <c r="C434" t="s">
        <v>915</v>
      </c>
      <c r="D434" s="33" t="s">
        <v>916</v>
      </c>
      <c r="E434" t="s">
        <v>42</v>
      </c>
      <c r="F434" t="s">
        <v>203</v>
      </c>
      <c r="G434" t="s">
        <v>12</v>
      </c>
      <c r="H434" t="s">
        <v>42</v>
      </c>
    </row>
    <row r="435" spans="1:8" x14ac:dyDescent="0.25">
      <c r="A435" t="s">
        <v>912</v>
      </c>
      <c r="B435" t="s">
        <v>41</v>
      </c>
      <c r="C435" t="s">
        <v>917</v>
      </c>
      <c r="D435" s="33" t="s">
        <v>918</v>
      </c>
      <c r="E435" t="s">
        <v>42</v>
      </c>
      <c r="F435" t="s">
        <v>75</v>
      </c>
      <c r="G435" t="s">
        <v>12</v>
      </c>
      <c r="H435" t="s">
        <v>42</v>
      </c>
    </row>
    <row r="436" spans="1:8" x14ac:dyDescent="0.25">
      <c r="A436" t="s">
        <v>912</v>
      </c>
      <c r="B436" t="s">
        <v>41</v>
      </c>
      <c r="C436" t="s">
        <v>919</v>
      </c>
      <c r="D436" s="33" t="s">
        <v>920</v>
      </c>
      <c r="E436" t="s">
        <v>42</v>
      </c>
      <c r="F436" t="s">
        <v>203</v>
      </c>
      <c r="G436" t="s">
        <v>12</v>
      </c>
      <c r="H436" t="s">
        <v>42</v>
      </c>
    </row>
    <row r="437" spans="1:8" ht="45" x14ac:dyDescent="0.25">
      <c r="A437" t="s">
        <v>912</v>
      </c>
      <c r="B437" t="s">
        <v>74</v>
      </c>
      <c r="C437" t="s">
        <v>921</v>
      </c>
      <c r="D437" s="33" t="s">
        <v>922</v>
      </c>
      <c r="E437" t="s">
        <v>42</v>
      </c>
      <c r="F437" t="s">
        <v>42</v>
      </c>
      <c r="G437" t="s">
        <v>12</v>
      </c>
      <c r="H437" t="s">
        <v>923</v>
      </c>
    </row>
    <row r="438" spans="1:8" ht="45" x14ac:dyDescent="0.25">
      <c r="A438" t="s">
        <v>912</v>
      </c>
      <c r="B438" t="s">
        <v>74</v>
      </c>
      <c r="C438" t="s">
        <v>924</v>
      </c>
      <c r="D438" s="33" t="s">
        <v>925</v>
      </c>
      <c r="E438" t="s">
        <v>42</v>
      </c>
      <c r="F438" t="s">
        <v>42</v>
      </c>
      <c r="G438" t="s">
        <v>12</v>
      </c>
      <c r="H438" t="s">
        <v>926</v>
      </c>
    </row>
    <row r="439" spans="1:8" x14ac:dyDescent="0.25">
      <c r="A439" t="s">
        <v>912</v>
      </c>
      <c r="B439" t="s">
        <v>41</v>
      </c>
      <c r="C439" t="s">
        <v>927</v>
      </c>
      <c r="D439" s="33" t="s">
        <v>928</v>
      </c>
      <c r="E439" t="s">
        <v>42</v>
      </c>
      <c r="F439" t="s">
        <v>42</v>
      </c>
      <c r="G439" t="s">
        <v>12</v>
      </c>
      <c r="H439" t="s">
        <v>42</v>
      </c>
    </row>
    <row r="440" spans="1:8" ht="165" x14ac:dyDescent="0.25">
      <c r="A440" t="s">
        <v>912</v>
      </c>
      <c r="B440" t="s">
        <v>41</v>
      </c>
      <c r="C440" t="s">
        <v>929</v>
      </c>
      <c r="D440" s="33" t="s">
        <v>930</v>
      </c>
      <c r="E440" t="s">
        <v>42</v>
      </c>
      <c r="F440" t="s">
        <v>75</v>
      </c>
      <c r="G440" t="s">
        <v>12</v>
      </c>
      <c r="H440" t="s">
        <v>42</v>
      </c>
    </row>
    <row r="441" spans="1:8" ht="30" x14ac:dyDescent="0.25">
      <c r="A441" t="s">
        <v>912</v>
      </c>
      <c r="B441" t="s">
        <v>41</v>
      </c>
      <c r="C441" t="s">
        <v>931</v>
      </c>
      <c r="D441" s="33" t="s">
        <v>932</v>
      </c>
      <c r="E441" t="s">
        <v>42</v>
      </c>
      <c r="F441" t="s">
        <v>75</v>
      </c>
      <c r="G441" t="s">
        <v>12</v>
      </c>
      <c r="H441" t="s">
        <v>42</v>
      </c>
    </row>
    <row r="442" spans="1:8" ht="30" x14ac:dyDescent="0.25">
      <c r="A442" t="s">
        <v>912</v>
      </c>
      <c r="B442" t="s">
        <v>74</v>
      </c>
      <c r="C442" t="s">
        <v>933</v>
      </c>
      <c r="D442" s="33" t="s">
        <v>934</v>
      </c>
      <c r="E442" t="s">
        <v>42</v>
      </c>
      <c r="F442" t="s">
        <v>42</v>
      </c>
      <c r="G442" t="s">
        <v>12</v>
      </c>
      <c r="H442" t="s">
        <v>42</v>
      </c>
    </row>
    <row r="443" spans="1:8" ht="300" x14ac:dyDescent="0.25">
      <c r="A443" t="s">
        <v>912</v>
      </c>
      <c r="B443" t="s">
        <v>41</v>
      </c>
      <c r="C443" t="s">
        <v>935</v>
      </c>
      <c r="D443" s="33" t="s">
        <v>936</v>
      </c>
      <c r="E443" t="s">
        <v>42</v>
      </c>
      <c r="F443" t="s">
        <v>42</v>
      </c>
      <c r="G443" t="s">
        <v>12</v>
      </c>
      <c r="H443" t="s">
        <v>42</v>
      </c>
    </row>
    <row r="444" spans="1:8" ht="75" x14ac:dyDescent="0.25">
      <c r="A444" t="s">
        <v>912</v>
      </c>
      <c r="B444" t="s">
        <v>41</v>
      </c>
      <c r="C444" t="s">
        <v>937</v>
      </c>
      <c r="D444" s="33" t="s">
        <v>938</v>
      </c>
      <c r="E444" t="s">
        <v>42</v>
      </c>
      <c r="F444" t="s">
        <v>75</v>
      </c>
      <c r="G444" t="s">
        <v>12</v>
      </c>
      <c r="H444" t="s">
        <v>42</v>
      </c>
    </row>
    <row r="445" spans="1:8" ht="75" x14ac:dyDescent="0.25">
      <c r="A445" t="s">
        <v>912</v>
      </c>
      <c r="B445" t="s">
        <v>41</v>
      </c>
      <c r="C445" t="s">
        <v>939</v>
      </c>
      <c r="D445" s="33" t="s">
        <v>940</v>
      </c>
      <c r="E445" t="s">
        <v>42</v>
      </c>
      <c r="F445" t="s">
        <v>75</v>
      </c>
      <c r="G445" t="s">
        <v>12</v>
      </c>
      <c r="H445" t="s">
        <v>42</v>
      </c>
    </row>
    <row r="446" spans="1:8" ht="75" x14ac:dyDescent="0.25">
      <c r="A446" t="s">
        <v>912</v>
      </c>
      <c r="B446" t="s">
        <v>41</v>
      </c>
      <c r="C446" t="s">
        <v>941</v>
      </c>
      <c r="D446" s="33" t="s">
        <v>942</v>
      </c>
      <c r="E446" t="s">
        <v>42</v>
      </c>
      <c r="F446" t="s">
        <v>75</v>
      </c>
      <c r="G446" t="s">
        <v>12</v>
      </c>
      <c r="H446" t="s">
        <v>42</v>
      </c>
    </row>
    <row r="447" spans="1:8" ht="75" x14ac:dyDescent="0.25">
      <c r="A447" t="s">
        <v>912</v>
      </c>
      <c r="B447" t="s">
        <v>41</v>
      </c>
      <c r="C447" t="s">
        <v>943</v>
      </c>
      <c r="D447" s="33" t="s">
        <v>944</v>
      </c>
      <c r="E447" t="s">
        <v>42</v>
      </c>
      <c r="F447" t="s">
        <v>75</v>
      </c>
      <c r="G447" t="s">
        <v>12</v>
      </c>
      <c r="H447" t="s">
        <v>42</v>
      </c>
    </row>
    <row r="448" spans="1:8" ht="135" x14ac:dyDescent="0.25">
      <c r="A448" t="s">
        <v>912</v>
      </c>
      <c r="B448" t="s">
        <v>41</v>
      </c>
      <c r="C448" t="s">
        <v>945</v>
      </c>
      <c r="D448" s="33" t="s">
        <v>946</v>
      </c>
      <c r="E448" t="s">
        <v>42</v>
      </c>
      <c r="F448" t="s">
        <v>42</v>
      </c>
      <c r="G448" t="s">
        <v>12</v>
      </c>
      <c r="H448" t="s">
        <v>42</v>
      </c>
    </row>
    <row r="449" spans="1:8" x14ac:dyDescent="0.25">
      <c r="A449" t="s">
        <v>912</v>
      </c>
      <c r="B449" t="s">
        <v>41</v>
      </c>
      <c r="C449" t="s">
        <v>947</v>
      </c>
      <c r="D449" s="33" t="s">
        <v>948</v>
      </c>
      <c r="E449" t="s">
        <v>42</v>
      </c>
      <c r="F449" t="s">
        <v>42</v>
      </c>
      <c r="G449" t="s">
        <v>12</v>
      </c>
      <c r="H449" t="s">
        <v>42</v>
      </c>
    </row>
    <row r="450" spans="1:8" ht="45" x14ac:dyDescent="0.25">
      <c r="A450" t="s">
        <v>912</v>
      </c>
      <c r="B450" t="s">
        <v>41</v>
      </c>
      <c r="C450" t="s">
        <v>949</v>
      </c>
      <c r="D450" s="33" t="s">
        <v>950</v>
      </c>
      <c r="E450" t="s">
        <v>42</v>
      </c>
      <c r="F450" t="s">
        <v>42</v>
      </c>
      <c r="G450" t="s">
        <v>12</v>
      </c>
      <c r="H450" t="s">
        <v>42</v>
      </c>
    </row>
    <row r="451" spans="1:8" ht="180" x14ac:dyDescent="0.25">
      <c r="A451" t="s">
        <v>912</v>
      </c>
      <c r="B451" t="s">
        <v>41</v>
      </c>
      <c r="C451" t="s">
        <v>951</v>
      </c>
      <c r="D451" s="33" t="s">
        <v>952</v>
      </c>
      <c r="E451" t="s">
        <v>42</v>
      </c>
      <c r="F451" t="s">
        <v>42</v>
      </c>
      <c r="G451" t="s">
        <v>12</v>
      </c>
      <c r="H451" t="s">
        <v>42</v>
      </c>
    </row>
    <row r="452" spans="1:8" x14ac:dyDescent="0.25">
      <c r="A452" t="s">
        <v>912</v>
      </c>
      <c r="B452" t="s">
        <v>41</v>
      </c>
      <c r="C452" t="s">
        <v>953</v>
      </c>
      <c r="D452" s="33" t="s">
        <v>954</v>
      </c>
      <c r="E452" t="s">
        <v>42</v>
      </c>
      <c r="F452" t="s">
        <v>42</v>
      </c>
      <c r="G452" t="s">
        <v>12</v>
      </c>
      <c r="H452" t="s">
        <v>42</v>
      </c>
    </row>
    <row r="453" spans="1:8" x14ac:dyDescent="0.25">
      <c r="A453" t="s">
        <v>912</v>
      </c>
      <c r="B453" t="s">
        <v>41</v>
      </c>
      <c r="C453" t="s">
        <v>955</v>
      </c>
      <c r="D453" s="33" t="s">
        <v>956</v>
      </c>
      <c r="E453" t="s">
        <v>42</v>
      </c>
      <c r="F453" t="s">
        <v>75</v>
      </c>
      <c r="G453" t="s">
        <v>12</v>
      </c>
      <c r="H453" t="s">
        <v>42</v>
      </c>
    </row>
    <row r="454" spans="1:8" ht="45" x14ac:dyDescent="0.25">
      <c r="A454" t="s">
        <v>912</v>
      </c>
      <c r="B454" t="s">
        <v>41</v>
      </c>
      <c r="C454" t="s">
        <v>957</v>
      </c>
      <c r="D454" s="33" t="s">
        <v>958</v>
      </c>
      <c r="E454" t="s">
        <v>42</v>
      </c>
      <c r="F454" t="s">
        <v>75</v>
      </c>
      <c r="G454" t="s">
        <v>12</v>
      </c>
      <c r="H454" t="s">
        <v>42</v>
      </c>
    </row>
    <row r="455" spans="1:8" x14ac:dyDescent="0.25">
      <c r="A455" t="s">
        <v>912</v>
      </c>
      <c r="B455" t="s">
        <v>41</v>
      </c>
      <c r="C455" t="s">
        <v>959</v>
      </c>
      <c r="D455" s="33" t="s">
        <v>960</v>
      </c>
      <c r="E455" t="s">
        <v>42</v>
      </c>
      <c r="F455" t="s">
        <v>75</v>
      </c>
      <c r="G455" t="s">
        <v>12</v>
      </c>
      <c r="H455" t="s">
        <v>42</v>
      </c>
    </row>
    <row r="456" spans="1:8" x14ac:dyDescent="0.25">
      <c r="A456" t="s">
        <v>912</v>
      </c>
      <c r="B456" t="s">
        <v>41</v>
      </c>
      <c r="C456" t="s">
        <v>961</v>
      </c>
      <c r="D456" s="33" t="s">
        <v>962</v>
      </c>
      <c r="E456" t="s">
        <v>42</v>
      </c>
      <c r="F456" t="s">
        <v>75</v>
      </c>
      <c r="G456" t="s">
        <v>12</v>
      </c>
      <c r="H456" t="s">
        <v>42</v>
      </c>
    </row>
    <row r="457" spans="1:8" x14ac:dyDescent="0.25">
      <c r="A457" t="s">
        <v>912</v>
      </c>
      <c r="B457" t="s">
        <v>41</v>
      </c>
      <c r="C457" t="s">
        <v>963</v>
      </c>
      <c r="D457" s="33" t="s">
        <v>581</v>
      </c>
      <c r="E457" t="s">
        <v>42</v>
      </c>
      <c r="F457" t="s">
        <v>75</v>
      </c>
      <c r="G457" t="s">
        <v>12</v>
      </c>
      <c r="H457" t="s">
        <v>42</v>
      </c>
    </row>
    <row r="458" spans="1:8" x14ac:dyDescent="0.25">
      <c r="A458" t="s">
        <v>25</v>
      </c>
      <c r="B458" t="s">
        <v>74</v>
      </c>
      <c r="C458" t="s">
        <v>0</v>
      </c>
      <c r="D458" s="33" t="s">
        <v>964</v>
      </c>
      <c r="E458" t="s">
        <v>42</v>
      </c>
      <c r="F458" t="s">
        <v>42</v>
      </c>
      <c r="G458" t="s">
        <v>12</v>
      </c>
      <c r="H458" t="s">
        <v>42</v>
      </c>
    </row>
    <row r="459" spans="1:8" ht="120" x14ac:dyDescent="0.25">
      <c r="A459" t="s">
        <v>965</v>
      </c>
      <c r="B459" t="s">
        <v>41</v>
      </c>
      <c r="C459" t="s">
        <v>966</v>
      </c>
      <c r="D459" s="33" t="s">
        <v>967</v>
      </c>
      <c r="E459" t="s">
        <v>42</v>
      </c>
      <c r="F459" t="s">
        <v>75</v>
      </c>
      <c r="G459" t="s">
        <v>12</v>
      </c>
      <c r="H459" t="s">
        <v>42</v>
      </c>
    </row>
    <row r="460" spans="1:8" ht="330" x14ac:dyDescent="0.25">
      <c r="A460" t="s">
        <v>965</v>
      </c>
      <c r="B460" t="s">
        <v>41</v>
      </c>
      <c r="C460" t="s">
        <v>968</v>
      </c>
      <c r="D460" s="33" t="s">
        <v>969</v>
      </c>
      <c r="E460" t="s">
        <v>42</v>
      </c>
      <c r="F460" t="s">
        <v>75</v>
      </c>
      <c r="G460" t="s">
        <v>12</v>
      </c>
      <c r="H460" t="s">
        <v>42</v>
      </c>
    </row>
    <row r="461" spans="1:8" ht="120" x14ac:dyDescent="0.25">
      <c r="A461" t="s">
        <v>965</v>
      </c>
      <c r="B461" t="s">
        <v>41</v>
      </c>
      <c r="C461" t="s">
        <v>970</v>
      </c>
      <c r="D461" s="33" t="s">
        <v>971</v>
      </c>
      <c r="E461" t="s">
        <v>42</v>
      </c>
      <c r="F461" t="s">
        <v>75</v>
      </c>
      <c r="G461" t="s">
        <v>12</v>
      </c>
      <c r="H461" t="s">
        <v>42</v>
      </c>
    </row>
    <row r="462" spans="1:8" ht="409.5" x14ac:dyDescent="0.25">
      <c r="A462" t="s">
        <v>972</v>
      </c>
      <c r="B462" t="s">
        <v>41</v>
      </c>
      <c r="C462" t="s">
        <v>973</v>
      </c>
      <c r="D462" s="33" t="s">
        <v>974</v>
      </c>
      <c r="E462" t="s">
        <v>42</v>
      </c>
      <c r="F462" t="s">
        <v>42</v>
      </c>
      <c r="G462" t="s">
        <v>12</v>
      </c>
      <c r="H462" t="s">
        <v>42</v>
      </c>
    </row>
    <row r="463" spans="1:8" ht="30" x14ac:dyDescent="0.25">
      <c r="A463" t="s">
        <v>972</v>
      </c>
      <c r="B463" t="s">
        <v>41</v>
      </c>
      <c r="C463" t="s">
        <v>975</v>
      </c>
      <c r="D463" s="33" t="s">
        <v>976</v>
      </c>
      <c r="E463" t="s">
        <v>42</v>
      </c>
      <c r="F463" t="s">
        <v>75</v>
      </c>
      <c r="G463" t="s">
        <v>12</v>
      </c>
      <c r="H463" t="s">
        <v>42</v>
      </c>
    </row>
    <row r="464" spans="1:8" ht="30" x14ac:dyDescent="0.25">
      <c r="A464" t="s">
        <v>972</v>
      </c>
      <c r="B464" t="s">
        <v>41</v>
      </c>
      <c r="C464" t="s">
        <v>977</v>
      </c>
      <c r="D464" s="33" t="s">
        <v>978</v>
      </c>
      <c r="E464" t="s">
        <v>42</v>
      </c>
      <c r="F464" t="s">
        <v>75</v>
      </c>
      <c r="G464" t="s">
        <v>12</v>
      </c>
      <c r="H464" t="s">
        <v>42</v>
      </c>
    </row>
    <row r="465" spans="1:8" ht="30" x14ac:dyDescent="0.25">
      <c r="A465" t="s">
        <v>972</v>
      </c>
      <c r="B465" t="s">
        <v>41</v>
      </c>
      <c r="C465" t="s">
        <v>979</v>
      </c>
      <c r="D465" s="33" t="s">
        <v>980</v>
      </c>
      <c r="E465" t="s">
        <v>42</v>
      </c>
      <c r="F465" t="s">
        <v>75</v>
      </c>
      <c r="G465" t="s">
        <v>12</v>
      </c>
      <c r="H465" t="s">
        <v>42</v>
      </c>
    </row>
    <row r="466" spans="1:8" ht="30" x14ac:dyDescent="0.25">
      <c r="A466" t="s">
        <v>972</v>
      </c>
      <c r="B466" t="s">
        <v>41</v>
      </c>
      <c r="C466" t="s">
        <v>981</v>
      </c>
      <c r="D466" s="33" t="s">
        <v>982</v>
      </c>
      <c r="E466" t="s">
        <v>42</v>
      </c>
      <c r="F466" t="s">
        <v>75</v>
      </c>
      <c r="G466" t="s">
        <v>12</v>
      </c>
      <c r="H466" t="s">
        <v>42</v>
      </c>
    </row>
    <row r="467" spans="1:8" ht="30" x14ac:dyDescent="0.25">
      <c r="A467" t="s">
        <v>972</v>
      </c>
      <c r="B467" t="s">
        <v>41</v>
      </c>
      <c r="C467" t="s">
        <v>983</v>
      </c>
      <c r="D467" s="33" t="s">
        <v>984</v>
      </c>
      <c r="E467" t="s">
        <v>42</v>
      </c>
      <c r="F467" t="s">
        <v>75</v>
      </c>
      <c r="G467" t="s">
        <v>12</v>
      </c>
      <c r="H467" t="s">
        <v>42</v>
      </c>
    </row>
    <row r="468" spans="1:8" ht="30" x14ac:dyDescent="0.25">
      <c r="A468" t="s">
        <v>972</v>
      </c>
      <c r="B468" t="s">
        <v>41</v>
      </c>
      <c r="C468" t="s">
        <v>985</v>
      </c>
      <c r="D468" s="33" t="s">
        <v>986</v>
      </c>
      <c r="E468" t="s">
        <v>42</v>
      </c>
      <c r="F468" t="s">
        <v>75</v>
      </c>
      <c r="G468" t="s">
        <v>12</v>
      </c>
      <c r="H468" t="s">
        <v>42</v>
      </c>
    </row>
    <row r="469" spans="1:8" ht="30" x14ac:dyDescent="0.25">
      <c r="A469" t="s">
        <v>972</v>
      </c>
      <c r="B469" t="s">
        <v>41</v>
      </c>
      <c r="C469" t="s">
        <v>987</v>
      </c>
      <c r="D469" s="33" t="s">
        <v>988</v>
      </c>
      <c r="E469" t="s">
        <v>42</v>
      </c>
      <c r="F469" t="s">
        <v>75</v>
      </c>
      <c r="G469" t="s">
        <v>12</v>
      </c>
      <c r="H469" t="s">
        <v>42</v>
      </c>
    </row>
    <row r="470" spans="1:8" ht="30" x14ac:dyDescent="0.25">
      <c r="A470" t="s">
        <v>972</v>
      </c>
      <c r="B470" t="s">
        <v>41</v>
      </c>
      <c r="C470" t="s">
        <v>989</v>
      </c>
      <c r="D470" s="33" t="s">
        <v>990</v>
      </c>
      <c r="E470" t="s">
        <v>42</v>
      </c>
      <c r="F470" t="s">
        <v>75</v>
      </c>
      <c r="G470" t="s">
        <v>12</v>
      </c>
      <c r="H470" t="s">
        <v>42</v>
      </c>
    </row>
    <row r="471" spans="1:8" x14ac:dyDescent="0.25">
      <c r="A471" t="s">
        <v>991</v>
      </c>
      <c r="B471" t="s">
        <v>142</v>
      </c>
      <c r="C471" t="s">
        <v>403</v>
      </c>
      <c r="D471" s="33" t="s">
        <v>992</v>
      </c>
      <c r="E471" t="s">
        <v>42</v>
      </c>
      <c r="F471" t="s">
        <v>42</v>
      </c>
      <c r="G471" t="s">
        <v>42</v>
      </c>
      <c r="H471" t="s">
        <v>42</v>
      </c>
    </row>
    <row r="472" spans="1:8" ht="45" x14ac:dyDescent="0.25">
      <c r="A472" t="s">
        <v>991</v>
      </c>
      <c r="B472" t="s">
        <v>142</v>
      </c>
      <c r="C472" t="s">
        <v>405</v>
      </c>
      <c r="D472" s="33" t="s">
        <v>993</v>
      </c>
      <c r="E472" t="s">
        <v>42</v>
      </c>
      <c r="F472" t="s">
        <v>42</v>
      </c>
      <c r="G472" t="s">
        <v>42</v>
      </c>
      <c r="H472" t="s">
        <v>42</v>
      </c>
    </row>
    <row r="473" spans="1:8" x14ac:dyDescent="0.25">
      <c r="A473" t="s">
        <v>991</v>
      </c>
      <c r="B473" t="s">
        <v>142</v>
      </c>
      <c r="C473" t="s">
        <v>406</v>
      </c>
      <c r="D473" s="33" t="s">
        <v>994</v>
      </c>
      <c r="E473" t="s">
        <v>42</v>
      </c>
      <c r="F473" t="s">
        <v>42</v>
      </c>
      <c r="G473" t="s">
        <v>42</v>
      </c>
      <c r="H473" t="s">
        <v>42</v>
      </c>
    </row>
    <row r="474" spans="1:8" x14ac:dyDescent="0.25">
      <c r="A474" t="s">
        <v>991</v>
      </c>
      <c r="B474" t="s">
        <v>142</v>
      </c>
      <c r="C474" t="s">
        <v>408</v>
      </c>
      <c r="D474" s="33" t="s">
        <v>995</v>
      </c>
      <c r="E474" t="s">
        <v>42</v>
      </c>
      <c r="F474" t="s">
        <v>42</v>
      </c>
      <c r="G474" t="s">
        <v>42</v>
      </c>
      <c r="H474" t="s">
        <v>42</v>
      </c>
    </row>
    <row r="475" spans="1:8" x14ac:dyDescent="0.25">
      <c r="A475" t="s">
        <v>991</v>
      </c>
      <c r="B475" t="s">
        <v>142</v>
      </c>
      <c r="C475" t="s">
        <v>409</v>
      </c>
      <c r="D475" s="33" t="s">
        <v>996</v>
      </c>
      <c r="E475" t="s">
        <v>42</v>
      </c>
      <c r="F475" t="s">
        <v>42</v>
      </c>
      <c r="G475" t="s">
        <v>42</v>
      </c>
      <c r="H475" t="s">
        <v>42</v>
      </c>
    </row>
    <row r="476" spans="1:8" x14ac:dyDescent="0.25">
      <c r="A476" t="s">
        <v>991</v>
      </c>
      <c r="B476" t="s">
        <v>142</v>
      </c>
      <c r="C476" t="s">
        <v>410</v>
      </c>
      <c r="D476" s="33" t="s">
        <v>997</v>
      </c>
      <c r="E476" t="s">
        <v>42</v>
      </c>
      <c r="F476" t="s">
        <v>42</v>
      </c>
      <c r="G476" t="s">
        <v>42</v>
      </c>
      <c r="H476" t="s">
        <v>42</v>
      </c>
    </row>
    <row r="477" spans="1:8" x14ac:dyDescent="0.25">
      <c r="A477" t="s">
        <v>991</v>
      </c>
      <c r="B477" t="s">
        <v>142</v>
      </c>
      <c r="C477" t="s">
        <v>998</v>
      </c>
      <c r="D477" s="33" t="s">
        <v>999</v>
      </c>
      <c r="E477" t="s">
        <v>42</v>
      </c>
      <c r="F477" t="s">
        <v>42</v>
      </c>
      <c r="G477" t="s">
        <v>42</v>
      </c>
      <c r="H477" t="s">
        <v>42</v>
      </c>
    </row>
    <row r="478" spans="1:8" x14ac:dyDescent="0.25">
      <c r="A478" t="s">
        <v>991</v>
      </c>
      <c r="B478" t="s">
        <v>142</v>
      </c>
      <c r="C478" t="s">
        <v>1000</v>
      </c>
      <c r="D478" s="33" t="s">
        <v>992</v>
      </c>
      <c r="E478" t="s">
        <v>42</v>
      </c>
      <c r="F478" t="s">
        <v>42</v>
      </c>
      <c r="G478" t="s">
        <v>42</v>
      </c>
      <c r="H478" t="s">
        <v>42</v>
      </c>
    </row>
    <row r="479" spans="1:8" x14ac:dyDescent="0.25">
      <c r="A479" t="s">
        <v>991</v>
      </c>
      <c r="B479" t="s">
        <v>142</v>
      </c>
      <c r="C479" t="s">
        <v>1001</v>
      </c>
      <c r="D479" s="33" t="s">
        <v>1002</v>
      </c>
      <c r="E479" t="s">
        <v>42</v>
      </c>
      <c r="F479" t="s">
        <v>42</v>
      </c>
      <c r="G479" t="s">
        <v>42</v>
      </c>
      <c r="H479" t="s">
        <v>42</v>
      </c>
    </row>
    <row r="480" spans="1:8" x14ac:dyDescent="0.25">
      <c r="A480" t="s">
        <v>991</v>
      </c>
      <c r="B480" t="s">
        <v>142</v>
      </c>
      <c r="C480" t="s">
        <v>1003</v>
      </c>
      <c r="D480" s="33" t="s">
        <v>1002</v>
      </c>
      <c r="E480" t="s">
        <v>42</v>
      </c>
      <c r="F480" t="s">
        <v>42</v>
      </c>
      <c r="G480" t="s">
        <v>42</v>
      </c>
      <c r="H480" t="s">
        <v>42</v>
      </c>
    </row>
    <row r="481" spans="1:8" x14ac:dyDescent="0.25">
      <c r="A481" t="s">
        <v>991</v>
      </c>
      <c r="B481" t="s">
        <v>142</v>
      </c>
      <c r="C481" t="s">
        <v>1004</v>
      </c>
      <c r="D481" s="33" t="s">
        <v>1005</v>
      </c>
      <c r="E481" t="s">
        <v>42</v>
      </c>
      <c r="F481" t="s">
        <v>42</v>
      </c>
      <c r="G481" t="s">
        <v>42</v>
      </c>
      <c r="H481" t="s">
        <v>42</v>
      </c>
    </row>
    <row r="482" spans="1:8" x14ac:dyDescent="0.25">
      <c r="A482" t="s">
        <v>991</v>
      </c>
      <c r="B482" t="s">
        <v>142</v>
      </c>
      <c r="C482" t="s">
        <v>1006</v>
      </c>
      <c r="D482" s="33" t="s">
        <v>1007</v>
      </c>
      <c r="E482" t="s">
        <v>42</v>
      </c>
      <c r="F482" t="s">
        <v>42</v>
      </c>
      <c r="G482" t="s">
        <v>42</v>
      </c>
      <c r="H482" t="s">
        <v>42</v>
      </c>
    </row>
    <row r="483" spans="1:8" x14ac:dyDescent="0.25">
      <c r="A483" t="s">
        <v>991</v>
      </c>
      <c r="B483" t="s">
        <v>142</v>
      </c>
      <c r="C483" t="s">
        <v>1008</v>
      </c>
      <c r="D483" s="33" t="s">
        <v>1009</v>
      </c>
      <c r="E483" t="s">
        <v>42</v>
      </c>
      <c r="F483" t="s">
        <v>42</v>
      </c>
      <c r="G483" t="s">
        <v>42</v>
      </c>
      <c r="H483" t="s">
        <v>42</v>
      </c>
    </row>
    <row r="484" spans="1:8" ht="45" x14ac:dyDescent="0.25">
      <c r="A484" t="s">
        <v>991</v>
      </c>
      <c r="B484" t="s">
        <v>142</v>
      </c>
      <c r="C484" t="s">
        <v>1010</v>
      </c>
      <c r="D484" s="33" t="s">
        <v>1011</v>
      </c>
      <c r="E484" t="s">
        <v>42</v>
      </c>
      <c r="F484" t="s">
        <v>42</v>
      </c>
      <c r="G484" t="s">
        <v>42</v>
      </c>
      <c r="H484" t="s">
        <v>42</v>
      </c>
    </row>
    <row r="485" spans="1:8" x14ac:dyDescent="0.25">
      <c r="A485" t="s">
        <v>991</v>
      </c>
      <c r="B485" t="s">
        <v>142</v>
      </c>
      <c r="C485" t="s">
        <v>1012</v>
      </c>
      <c r="D485" s="33" t="s">
        <v>1013</v>
      </c>
      <c r="E485" t="s">
        <v>42</v>
      </c>
      <c r="F485" t="s">
        <v>42</v>
      </c>
      <c r="G485" t="s">
        <v>42</v>
      </c>
      <c r="H485" t="s">
        <v>42</v>
      </c>
    </row>
    <row r="486" spans="1:8" ht="240" x14ac:dyDescent="0.25">
      <c r="A486" t="s">
        <v>991</v>
      </c>
      <c r="B486" t="s">
        <v>74</v>
      </c>
      <c r="C486" t="s">
        <v>1014</v>
      </c>
      <c r="D486" s="33" t="s">
        <v>1015</v>
      </c>
      <c r="E486" t="s">
        <v>42</v>
      </c>
      <c r="F486" t="s">
        <v>42</v>
      </c>
      <c r="G486" t="s">
        <v>12</v>
      </c>
      <c r="H486" t="s">
        <v>42</v>
      </c>
    </row>
    <row r="487" spans="1:8" x14ac:dyDescent="0.25">
      <c r="A487" t="s">
        <v>991</v>
      </c>
      <c r="B487" t="s">
        <v>142</v>
      </c>
      <c r="C487" t="s">
        <v>426</v>
      </c>
      <c r="D487" s="33" t="s">
        <v>1009</v>
      </c>
      <c r="E487" t="s">
        <v>42</v>
      </c>
      <c r="F487" t="s">
        <v>42</v>
      </c>
      <c r="G487" t="s">
        <v>42</v>
      </c>
      <c r="H487" t="s">
        <v>42</v>
      </c>
    </row>
    <row r="488" spans="1:8" x14ac:dyDescent="0.25">
      <c r="A488" t="s">
        <v>991</v>
      </c>
      <c r="B488" t="s">
        <v>142</v>
      </c>
      <c r="C488" t="s">
        <v>1016</v>
      </c>
      <c r="D488" s="33" t="s">
        <v>1017</v>
      </c>
      <c r="E488" t="s">
        <v>42</v>
      </c>
      <c r="F488" t="s">
        <v>42</v>
      </c>
      <c r="G488" t="s">
        <v>42</v>
      </c>
      <c r="H488" t="s">
        <v>42</v>
      </c>
    </row>
    <row r="489" spans="1:8" x14ac:dyDescent="0.25">
      <c r="A489" t="s">
        <v>991</v>
      </c>
      <c r="B489" t="s">
        <v>142</v>
      </c>
      <c r="C489" t="s">
        <v>1018</v>
      </c>
      <c r="D489" s="33" t="s">
        <v>994</v>
      </c>
      <c r="E489" t="s">
        <v>42</v>
      </c>
      <c r="F489" t="s">
        <v>42</v>
      </c>
      <c r="G489" t="s">
        <v>42</v>
      </c>
      <c r="H489" t="s">
        <v>42</v>
      </c>
    </row>
    <row r="490" spans="1:8" x14ac:dyDescent="0.25">
      <c r="A490" t="s">
        <v>991</v>
      </c>
      <c r="B490" t="s">
        <v>142</v>
      </c>
      <c r="C490" t="s">
        <v>1019</v>
      </c>
      <c r="D490" s="33" t="s">
        <v>994</v>
      </c>
      <c r="E490" t="s">
        <v>42</v>
      </c>
      <c r="F490" t="s">
        <v>42</v>
      </c>
      <c r="G490" t="s">
        <v>42</v>
      </c>
      <c r="H490" t="s">
        <v>42</v>
      </c>
    </row>
    <row r="491" spans="1:8" x14ac:dyDescent="0.25">
      <c r="A491" t="s">
        <v>991</v>
      </c>
      <c r="B491" t="s">
        <v>142</v>
      </c>
      <c r="C491" t="s">
        <v>1020</v>
      </c>
      <c r="D491" s="33" t="s">
        <v>1002</v>
      </c>
      <c r="E491" t="s">
        <v>42</v>
      </c>
      <c r="F491" t="s">
        <v>42</v>
      </c>
      <c r="G491" t="s">
        <v>42</v>
      </c>
      <c r="H491" t="s">
        <v>42</v>
      </c>
    </row>
    <row r="492" spans="1:8" x14ac:dyDescent="0.25">
      <c r="A492" t="s">
        <v>991</v>
      </c>
      <c r="B492" t="s">
        <v>142</v>
      </c>
      <c r="C492" t="s">
        <v>1021</v>
      </c>
      <c r="D492" s="33" t="s">
        <v>992</v>
      </c>
      <c r="E492" t="s">
        <v>42</v>
      </c>
      <c r="F492" t="s">
        <v>42</v>
      </c>
      <c r="G492" t="s">
        <v>42</v>
      </c>
      <c r="H492" t="s">
        <v>42</v>
      </c>
    </row>
    <row r="493" spans="1:8" ht="30" x14ac:dyDescent="0.25">
      <c r="A493" t="s">
        <v>991</v>
      </c>
      <c r="B493" t="s">
        <v>142</v>
      </c>
      <c r="C493" t="s">
        <v>1022</v>
      </c>
      <c r="D493" s="33" t="s">
        <v>1023</v>
      </c>
      <c r="E493" t="s">
        <v>42</v>
      </c>
      <c r="F493" t="s">
        <v>42</v>
      </c>
      <c r="G493" t="s">
        <v>42</v>
      </c>
      <c r="H493" t="s">
        <v>42</v>
      </c>
    </row>
    <row r="494" spans="1:8" x14ac:dyDescent="0.25">
      <c r="A494" t="s">
        <v>991</v>
      </c>
      <c r="B494" t="s">
        <v>142</v>
      </c>
      <c r="C494" t="s">
        <v>1024</v>
      </c>
      <c r="D494" s="33" t="s">
        <v>994</v>
      </c>
      <c r="E494" t="s">
        <v>42</v>
      </c>
      <c r="F494" t="s">
        <v>42</v>
      </c>
      <c r="G494" t="s">
        <v>42</v>
      </c>
      <c r="H494" t="s">
        <v>42</v>
      </c>
    </row>
    <row r="495" spans="1:8" x14ac:dyDescent="0.25">
      <c r="A495" t="s">
        <v>991</v>
      </c>
      <c r="B495" t="s">
        <v>142</v>
      </c>
      <c r="C495" t="s">
        <v>1025</v>
      </c>
      <c r="D495" s="33" t="s">
        <v>995</v>
      </c>
      <c r="E495" t="s">
        <v>42</v>
      </c>
      <c r="F495" t="s">
        <v>42</v>
      </c>
      <c r="G495" t="s">
        <v>42</v>
      </c>
      <c r="H495" t="s">
        <v>42</v>
      </c>
    </row>
    <row r="496" spans="1:8" x14ac:dyDescent="0.25">
      <c r="A496" t="s">
        <v>991</v>
      </c>
      <c r="B496" t="s">
        <v>142</v>
      </c>
      <c r="C496" t="s">
        <v>1026</v>
      </c>
      <c r="D496" s="33" t="s">
        <v>1027</v>
      </c>
      <c r="E496" t="s">
        <v>42</v>
      </c>
      <c r="F496" t="s">
        <v>42</v>
      </c>
      <c r="G496" t="s">
        <v>42</v>
      </c>
      <c r="H496" t="s">
        <v>42</v>
      </c>
    </row>
    <row r="497" spans="1:8" x14ac:dyDescent="0.25">
      <c r="A497" t="s">
        <v>991</v>
      </c>
      <c r="B497" t="s">
        <v>142</v>
      </c>
      <c r="C497" t="s">
        <v>1028</v>
      </c>
      <c r="D497" s="33" t="s">
        <v>1029</v>
      </c>
      <c r="E497" t="s">
        <v>42</v>
      </c>
      <c r="F497" t="s">
        <v>42</v>
      </c>
      <c r="G497" t="s">
        <v>42</v>
      </c>
      <c r="H497" t="s">
        <v>42</v>
      </c>
    </row>
    <row r="498" spans="1:8" x14ac:dyDescent="0.25">
      <c r="A498" t="s">
        <v>991</v>
      </c>
      <c r="B498" t="s">
        <v>142</v>
      </c>
      <c r="C498" t="s">
        <v>1030</v>
      </c>
      <c r="D498" s="33" t="s">
        <v>1031</v>
      </c>
      <c r="E498" t="s">
        <v>42</v>
      </c>
      <c r="F498" t="s">
        <v>42</v>
      </c>
      <c r="G498" t="s">
        <v>42</v>
      </c>
      <c r="H498" t="s">
        <v>42</v>
      </c>
    </row>
    <row r="499" spans="1:8" x14ac:dyDescent="0.25">
      <c r="A499" t="s">
        <v>991</v>
      </c>
      <c r="B499" t="s">
        <v>142</v>
      </c>
      <c r="C499" t="s">
        <v>1032</v>
      </c>
      <c r="D499" s="33" t="s">
        <v>1033</v>
      </c>
      <c r="E499" t="s">
        <v>42</v>
      </c>
      <c r="F499" t="s">
        <v>42</v>
      </c>
      <c r="G499" t="s">
        <v>42</v>
      </c>
      <c r="H499" t="s">
        <v>42</v>
      </c>
    </row>
    <row r="500" spans="1:8" x14ac:dyDescent="0.25">
      <c r="A500" t="s">
        <v>991</v>
      </c>
      <c r="B500" t="s">
        <v>142</v>
      </c>
      <c r="C500" t="s">
        <v>157</v>
      </c>
      <c r="D500" s="33" t="s">
        <v>1002</v>
      </c>
      <c r="E500" t="s">
        <v>42</v>
      </c>
      <c r="F500" t="s">
        <v>42</v>
      </c>
      <c r="G500" t="s">
        <v>42</v>
      </c>
      <c r="H500" t="s">
        <v>42</v>
      </c>
    </row>
    <row r="501" spans="1:8" x14ac:dyDescent="0.25">
      <c r="A501" t="s">
        <v>991</v>
      </c>
      <c r="B501" t="s">
        <v>142</v>
      </c>
      <c r="C501" t="s">
        <v>159</v>
      </c>
      <c r="D501" s="33" t="s">
        <v>992</v>
      </c>
      <c r="E501" t="s">
        <v>42</v>
      </c>
      <c r="F501" t="s">
        <v>42</v>
      </c>
      <c r="G501" t="s">
        <v>42</v>
      </c>
      <c r="H501" t="s">
        <v>42</v>
      </c>
    </row>
    <row r="502" spans="1:8" x14ac:dyDescent="0.25">
      <c r="A502" t="s">
        <v>991</v>
      </c>
      <c r="B502" t="s">
        <v>142</v>
      </c>
      <c r="C502" t="s">
        <v>160</v>
      </c>
      <c r="D502" s="33" t="s">
        <v>1034</v>
      </c>
      <c r="E502" t="s">
        <v>42</v>
      </c>
      <c r="F502" t="s">
        <v>42</v>
      </c>
      <c r="G502" t="s">
        <v>42</v>
      </c>
      <c r="H502" t="s">
        <v>42</v>
      </c>
    </row>
    <row r="503" spans="1:8" x14ac:dyDescent="0.25">
      <c r="A503" t="s">
        <v>991</v>
      </c>
      <c r="B503" t="s">
        <v>142</v>
      </c>
      <c r="C503" t="s">
        <v>161</v>
      </c>
      <c r="D503" s="33" t="s">
        <v>1002</v>
      </c>
      <c r="E503" t="s">
        <v>42</v>
      </c>
      <c r="F503" t="s">
        <v>42</v>
      </c>
      <c r="G503" t="s">
        <v>42</v>
      </c>
      <c r="H503" t="s">
        <v>42</v>
      </c>
    </row>
    <row r="504" spans="1:8" x14ac:dyDescent="0.25">
      <c r="A504" t="s">
        <v>991</v>
      </c>
      <c r="B504" t="s">
        <v>142</v>
      </c>
      <c r="C504" t="s">
        <v>162</v>
      </c>
      <c r="D504" s="33" t="s">
        <v>995</v>
      </c>
      <c r="E504" t="s">
        <v>42</v>
      </c>
      <c r="F504" t="s">
        <v>42</v>
      </c>
      <c r="G504" t="s">
        <v>42</v>
      </c>
      <c r="H504" t="s">
        <v>42</v>
      </c>
    </row>
    <row r="505" spans="1:8" x14ac:dyDescent="0.25">
      <c r="A505" t="s">
        <v>991</v>
      </c>
      <c r="B505" t="s">
        <v>142</v>
      </c>
      <c r="C505" t="s">
        <v>163</v>
      </c>
      <c r="D505" s="33" t="s">
        <v>1035</v>
      </c>
      <c r="E505" t="s">
        <v>42</v>
      </c>
      <c r="F505" t="s">
        <v>42</v>
      </c>
      <c r="G505" t="s">
        <v>42</v>
      </c>
      <c r="H505" t="s">
        <v>42</v>
      </c>
    </row>
    <row r="506" spans="1:8" x14ac:dyDescent="0.25">
      <c r="A506" t="s">
        <v>991</v>
      </c>
      <c r="B506" t="s">
        <v>142</v>
      </c>
      <c r="C506" t="s">
        <v>164</v>
      </c>
      <c r="D506" s="33" t="s">
        <v>1013</v>
      </c>
      <c r="E506" t="s">
        <v>42</v>
      </c>
      <c r="F506" t="s">
        <v>42</v>
      </c>
      <c r="G506" t="s">
        <v>42</v>
      </c>
      <c r="H506" t="s">
        <v>42</v>
      </c>
    </row>
    <row r="507" spans="1:8" x14ac:dyDescent="0.25">
      <c r="A507" t="s">
        <v>991</v>
      </c>
      <c r="B507" t="s">
        <v>142</v>
      </c>
      <c r="C507" t="s">
        <v>165</v>
      </c>
      <c r="D507" s="33" t="s">
        <v>1034</v>
      </c>
      <c r="E507" t="s">
        <v>42</v>
      </c>
      <c r="F507" t="s">
        <v>42</v>
      </c>
      <c r="G507" t="s">
        <v>42</v>
      </c>
      <c r="H507" t="s">
        <v>42</v>
      </c>
    </row>
    <row r="508" spans="1:8" x14ac:dyDescent="0.25">
      <c r="A508" t="s">
        <v>991</v>
      </c>
      <c r="B508" t="s">
        <v>142</v>
      </c>
      <c r="C508" t="s">
        <v>166</v>
      </c>
      <c r="D508" s="33" t="s">
        <v>1027</v>
      </c>
      <c r="E508" t="s">
        <v>42</v>
      </c>
      <c r="F508" t="s">
        <v>42</v>
      </c>
      <c r="G508" t="s">
        <v>42</v>
      </c>
      <c r="H508" t="s">
        <v>42</v>
      </c>
    </row>
    <row r="509" spans="1:8" x14ac:dyDescent="0.25">
      <c r="A509" t="s">
        <v>991</v>
      </c>
      <c r="B509" t="s">
        <v>142</v>
      </c>
      <c r="C509" t="s">
        <v>167</v>
      </c>
      <c r="D509" s="33" t="s">
        <v>1029</v>
      </c>
      <c r="E509" t="s">
        <v>42</v>
      </c>
      <c r="F509" t="s">
        <v>42</v>
      </c>
      <c r="G509" t="s">
        <v>42</v>
      </c>
      <c r="H509" t="s">
        <v>42</v>
      </c>
    </row>
    <row r="510" spans="1:8" x14ac:dyDescent="0.25">
      <c r="A510" t="s">
        <v>991</v>
      </c>
      <c r="B510" t="s">
        <v>142</v>
      </c>
      <c r="C510" t="s">
        <v>168</v>
      </c>
      <c r="D510" s="33" t="s">
        <v>992</v>
      </c>
      <c r="E510" t="s">
        <v>42</v>
      </c>
      <c r="F510" t="s">
        <v>42</v>
      </c>
      <c r="G510" t="s">
        <v>42</v>
      </c>
      <c r="H510" t="s">
        <v>42</v>
      </c>
    </row>
    <row r="511" spans="1:8" x14ac:dyDescent="0.25">
      <c r="A511" t="s">
        <v>991</v>
      </c>
      <c r="B511" t="s">
        <v>142</v>
      </c>
      <c r="C511" t="s">
        <v>169</v>
      </c>
      <c r="D511" s="33" t="s">
        <v>994</v>
      </c>
      <c r="E511" t="s">
        <v>42</v>
      </c>
      <c r="F511" t="s">
        <v>42</v>
      </c>
      <c r="G511" t="s">
        <v>42</v>
      </c>
      <c r="H511" t="s">
        <v>42</v>
      </c>
    </row>
    <row r="512" spans="1:8" x14ac:dyDescent="0.25">
      <c r="A512" t="s">
        <v>991</v>
      </c>
      <c r="B512" t="s">
        <v>142</v>
      </c>
      <c r="C512" t="s">
        <v>1036</v>
      </c>
      <c r="D512" s="33" t="s">
        <v>995</v>
      </c>
      <c r="E512" t="s">
        <v>42</v>
      </c>
      <c r="F512" t="s">
        <v>42</v>
      </c>
      <c r="G512" t="s">
        <v>42</v>
      </c>
      <c r="H512" t="s">
        <v>42</v>
      </c>
    </row>
    <row r="513" spans="1:8" x14ac:dyDescent="0.25">
      <c r="A513" t="s">
        <v>991</v>
      </c>
      <c r="B513" t="s">
        <v>142</v>
      </c>
      <c r="C513" t="s">
        <v>1037</v>
      </c>
      <c r="D513" s="33" t="s">
        <v>995</v>
      </c>
      <c r="E513" t="s">
        <v>42</v>
      </c>
      <c r="F513" t="s">
        <v>42</v>
      </c>
      <c r="G513" t="s">
        <v>42</v>
      </c>
      <c r="H513" t="s">
        <v>42</v>
      </c>
    </row>
    <row r="514" spans="1:8" x14ac:dyDescent="0.25">
      <c r="A514" t="s">
        <v>991</v>
      </c>
      <c r="B514" t="s">
        <v>142</v>
      </c>
      <c r="C514" t="s">
        <v>1038</v>
      </c>
      <c r="D514" s="33" t="s">
        <v>1039</v>
      </c>
      <c r="E514" t="s">
        <v>42</v>
      </c>
      <c r="F514" t="s">
        <v>42</v>
      </c>
      <c r="G514" t="s">
        <v>42</v>
      </c>
      <c r="H514" t="s">
        <v>42</v>
      </c>
    </row>
    <row r="515" spans="1:8" x14ac:dyDescent="0.25">
      <c r="A515" t="s">
        <v>991</v>
      </c>
      <c r="B515" t="s">
        <v>142</v>
      </c>
      <c r="C515" t="s">
        <v>1040</v>
      </c>
      <c r="D515" s="33" t="s">
        <v>1041</v>
      </c>
      <c r="E515" t="s">
        <v>42</v>
      </c>
      <c r="F515" t="s">
        <v>42</v>
      </c>
      <c r="G515" t="s">
        <v>42</v>
      </c>
      <c r="H515" t="s">
        <v>42</v>
      </c>
    </row>
    <row r="516" spans="1:8" x14ac:dyDescent="0.25">
      <c r="A516" t="s">
        <v>991</v>
      </c>
      <c r="B516" t="s">
        <v>142</v>
      </c>
      <c r="C516" t="s">
        <v>1042</v>
      </c>
      <c r="D516" s="33" t="s">
        <v>1035</v>
      </c>
      <c r="E516" t="s">
        <v>42</v>
      </c>
      <c r="F516" t="s">
        <v>42</v>
      </c>
      <c r="G516" t="s">
        <v>42</v>
      </c>
      <c r="H516" t="s">
        <v>42</v>
      </c>
    </row>
    <row r="517" spans="1:8" x14ac:dyDescent="0.25">
      <c r="A517" t="s">
        <v>991</v>
      </c>
      <c r="B517" t="s">
        <v>142</v>
      </c>
      <c r="C517" t="s">
        <v>1043</v>
      </c>
      <c r="D517" s="33" t="s">
        <v>1044</v>
      </c>
      <c r="E517" t="s">
        <v>42</v>
      </c>
      <c r="F517" t="s">
        <v>42</v>
      </c>
      <c r="G517" t="s">
        <v>42</v>
      </c>
      <c r="H517" t="s">
        <v>42</v>
      </c>
    </row>
    <row r="518" spans="1:8" x14ac:dyDescent="0.25">
      <c r="A518" t="s">
        <v>991</v>
      </c>
      <c r="B518" t="s">
        <v>142</v>
      </c>
      <c r="C518" t="s">
        <v>1045</v>
      </c>
      <c r="D518" s="33" t="s">
        <v>1029</v>
      </c>
      <c r="E518" t="s">
        <v>42</v>
      </c>
      <c r="F518" t="s">
        <v>42</v>
      </c>
      <c r="G518" t="s">
        <v>42</v>
      </c>
      <c r="H518" t="s">
        <v>42</v>
      </c>
    </row>
    <row r="519" spans="1:8" x14ac:dyDescent="0.25">
      <c r="A519" t="s">
        <v>991</v>
      </c>
      <c r="B519" t="s">
        <v>142</v>
      </c>
      <c r="C519" t="s">
        <v>1046</v>
      </c>
      <c r="D519" s="33" t="s">
        <v>1029</v>
      </c>
      <c r="E519" t="s">
        <v>42</v>
      </c>
      <c r="F519" t="s">
        <v>42</v>
      </c>
      <c r="G519" t="s">
        <v>42</v>
      </c>
      <c r="H519" t="s">
        <v>42</v>
      </c>
    </row>
    <row r="520" spans="1:8" x14ac:dyDescent="0.25">
      <c r="A520" t="s">
        <v>1047</v>
      </c>
      <c r="B520" t="s">
        <v>74</v>
      </c>
      <c r="C520" t="s">
        <v>1048</v>
      </c>
      <c r="D520" s="33" t="s">
        <v>1049</v>
      </c>
      <c r="E520" t="s">
        <v>42</v>
      </c>
      <c r="F520" t="s">
        <v>42</v>
      </c>
      <c r="G520" t="s">
        <v>12</v>
      </c>
      <c r="H520" t="s">
        <v>42</v>
      </c>
    </row>
    <row r="521" spans="1:8" ht="30" x14ac:dyDescent="0.25">
      <c r="A521" t="s">
        <v>1050</v>
      </c>
      <c r="B521" t="s">
        <v>74</v>
      </c>
      <c r="C521" t="s">
        <v>1051</v>
      </c>
      <c r="D521" s="33" t="s">
        <v>1052</v>
      </c>
      <c r="E521" t="s">
        <v>42</v>
      </c>
      <c r="F521" t="s">
        <v>42</v>
      </c>
      <c r="G521" t="s">
        <v>12</v>
      </c>
      <c r="H521" t="s">
        <v>42</v>
      </c>
    </row>
    <row r="522" spans="1:8" ht="30" x14ac:dyDescent="0.25">
      <c r="A522" t="s">
        <v>1050</v>
      </c>
      <c r="B522" t="s">
        <v>74</v>
      </c>
      <c r="C522" t="s">
        <v>1053</v>
      </c>
      <c r="D522" s="33" t="s">
        <v>1054</v>
      </c>
      <c r="E522" t="s">
        <v>42</v>
      </c>
      <c r="F522" t="s">
        <v>42</v>
      </c>
      <c r="G522" t="s">
        <v>12</v>
      </c>
      <c r="H522" t="s">
        <v>42</v>
      </c>
    </row>
    <row r="523" spans="1:8" ht="30" x14ac:dyDescent="0.25">
      <c r="A523" t="s">
        <v>1050</v>
      </c>
      <c r="B523" t="s">
        <v>41</v>
      </c>
      <c r="C523" t="s">
        <v>1055</v>
      </c>
      <c r="D523" s="33" t="s">
        <v>1056</v>
      </c>
      <c r="E523" t="s">
        <v>42</v>
      </c>
      <c r="F523" t="s">
        <v>75</v>
      </c>
      <c r="G523" t="s">
        <v>12</v>
      </c>
      <c r="H523" t="s">
        <v>42</v>
      </c>
    </row>
    <row r="524" spans="1:8" ht="30" x14ac:dyDescent="0.25">
      <c r="A524" t="s">
        <v>1050</v>
      </c>
      <c r="B524" t="s">
        <v>41</v>
      </c>
      <c r="C524" t="s">
        <v>1057</v>
      </c>
      <c r="D524" s="33" t="s">
        <v>1058</v>
      </c>
      <c r="E524" t="s">
        <v>42</v>
      </c>
      <c r="F524" t="s">
        <v>75</v>
      </c>
      <c r="G524" t="s">
        <v>12</v>
      </c>
      <c r="H524" t="s">
        <v>42</v>
      </c>
    </row>
    <row r="525" spans="1:8" ht="30" x14ac:dyDescent="0.25">
      <c r="A525" t="s">
        <v>1050</v>
      </c>
      <c r="B525" t="s">
        <v>41</v>
      </c>
      <c r="C525" t="s">
        <v>1059</v>
      </c>
      <c r="D525" s="33" t="s">
        <v>1060</v>
      </c>
      <c r="E525" t="s">
        <v>42</v>
      </c>
      <c r="F525" t="s">
        <v>42</v>
      </c>
      <c r="G525" t="s">
        <v>12</v>
      </c>
      <c r="H525" t="s">
        <v>42</v>
      </c>
    </row>
    <row r="526" spans="1:8" x14ac:dyDescent="0.25">
      <c r="A526" t="s">
        <v>1061</v>
      </c>
      <c r="B526" t="s">
        <v>74</v>
      </c>
      <c r="C526" t="s">
        <v>473</v>
      </c>
      <c r="D526" s="33" t="s">
        <v>1062</v>
      </c>
      <c r="E526" t="s">
        <v>42</v>
      </c>
      <c r="F526" t="s">
        <v>42</v>
      </c>
      <c r="G526" t="s">
        <v>12</v>
      </c>
      <c r="H526" t="s">
        <v>42</v>
      </c>
    </row>
    <row r="527" spans="1:8" x14ac:dyDescent="0.25">
      <c r="A527" t="s">
        <v>1061</v>
      </c>
      <c r="B527" t="s">
        <v>74</v>
      </c>
      <c r="C527" t="s">
        <v>151</v>
      </c>
      <c r="D527" s="33" t="s">
        <v>1063</v>
      </c>
      <c r="E527" t="s">
        <v>42</v>
      </c>
      <c r="F527" t="s">
        <v>42</v>
      </c>
      <c r="G527" t="s">
        <v>12</v>
      </c>
      <c r="H527" t="s">
        <v>42</v>
      </c>
    </row>
    <row r="528" spans="1:8" ht="75" x14ac:dyDescent="0.25">
      <c r="A528" t="s">
        <v>1064</v>
      </c>
      <c r="B528" t="s">
        <v>41</v>
      </c>
      <c r="C528" t="s">
        <v>1065</v>
      </c>
      <c r="D528" s="33" t="s">
        <v>1066</v>
      </c>
      <c r="E528" t="s">
        <v>42</v>
      </c>
      <c r="F528" t="s">
        <v>44</v>
      </c>
      <c r="G528" t="s">
        <v>12</v>
      </c>
      <c r="H528" t="s">
        <v>42</v>
      </c>
    </row>
    <row r="529" spans="1:8" ht="75" x14ac:dyDescent="0.25">
      <c r="A529" t="s">
        <v>1064</v>
      </c>
      <c r="B529" t="s">
        <v>41</v>
      </c>
      <c r="C529" t="s">
        <v>1067</v>
      </c>
      <c r="D529" s="33" t="s">
        <v>1068</v>
      </c>
      <c r="E529" t="s">
        <v>42</v>
      </c>
      <c r="F529" t="s">
        <v>44</v>
      </c>
      <c r="G529" t="s">
        <v>12</v>
      </c>
      <c r="H529" t="s">
        <v>42</v>
      </c>
    </row>
    <row r="530" spans="1:8" ht="75" x14ac:dyDescent="0.25">
      <c r="A530" t="s">
        <v>1064</v>
      </c>
      <c r="B530" t="s">
        <v>41</v>
      </c>
      <c r="C530" t="s">
        <v>1069</v>
      </c>
      <c r="D530" s="33" t="s">
        <v>1070</v>
      </c>
      <c r="E530" t="s">
        <v>42</v>
      </c>
      <c r="F530" t="s">
        <v>42</v>
      </c>
      <c r="G530" t="s">
        <v>12</v>
      </c>
      <c r="H530" t="s">
        <v>42</v>
      </c>
    </row>
    <row r="531" spans="1:8" ht="75" x14ac:dyDescent="0.25">
      <c r="A531" t="s">
        <v>1064</v>
      </c>
      <c r="B531" t="s">
        <v>41</v>
      </c>
      <c r="C531" t="s">
        <v>1071</v>
      </c>
      <c r="D531" s="33" t="s">
        <v>1072</v>
      </c>
      <c r="E531" t="s">
        <v>42</v>
      </c>
      <c r="F531" t="s">
        <v>42</v>
      </c>
      <c r="G531" t="s">
        <v>12</v>
      </c>
      <c r="H531" t="s">
        <v>42</v>
      </c>
    </row>
    <row r="532" spans="1:8" ht="225" x14ac:dyDescent="0.25">
      <c r="A532" t="s">
        <v>1064</v>
      </c>
      <c r="B532" t="s">
        <v>41</v>
      </c>
      <c r="C532" t="s">
        <v>1073</v>
      </c>
      <c r="D532" s="33" t="s">
        <v>1074</v>
      </c>
      <c r="E532" t="s">
        <v>42</v>
      </c>
      <c r="F532" t="s">
        <v>42</v>
      </c>
      <c r="G532" t="s">
        <v>12</v>
      </c>
      <c r="H532" t="s">
        <v>42</v>
      </c>
    </row>
    <row r="533" spans="1:8" ht="225" x14ac:dyDescent="0.25">
      <c r="A533" t="s">
        <v>1064</v>
      </c>
      <c r="B533" t="s">
        <v>41</v>
      </c>
      <c r="C533" t="s">
        <v>1075</v>
      </c>
      <c r="D533" s="33" t="s">
        <v>1076</v>
      </c>
      <c r="E533" t="s">
        <v>42</v>
      </c>
      <c r="F533" t="s">
        <v>42</v>
      </c>
      <c r="G533" t="s">
        <v>12</v>
      </c>
      <c r="H533" t="s">
        <v>42</v>
      </c>
    </row>
    <row r="534" spans="1:8" ht="90" x14ac:dyDescent="0.25">
      <c r="A534" t="s">
        <v>1064</v>
      </c>
      <c r="B534" t="s">
        <v>41</v>
      </c>
      <c r="C534" t="s">
        <v>1077</v>
      </c>
      <c r="D534" s="33" t="s">
        <v>1078</v>
      </c>
      <c r="E534" t="s">
        <v>42</v>
      </c>
      <c r="F534" t="s">
        <v>75</v>
      </c>
      <c r="G534" t="s">
        <v>12</v>
      </c>
      <c r="H534" t="s">
        <v>42</v>
      </c>
    </row>
    <row r="535" spans="1:8" ht="315" x14ac:dyDescent="0.25">
      <c r="A535" t="s">
        <v>1064</v>
      </c>
      <c r="B535" t="s">
        <v>41</v>
      </c>
      <c r="C535" t="s">
        <v>1079</v>
      </c>
      <c r="D535" s="33" t="s">
        <v>1080</v>
      </c>
      <c r="E535" t="s">
        <v>42</v>
      </c>
      <c r="F535" t="s">
        <v>75</v>
      </c>
      <c r="G535" t="s">
        <v>12</v>
      </c>
      <c r="H535" t="s">
        <v>42</v>
      </c>
    </row>
    <row r="536" spans="1:8" ht="315" x14ac:dyDescent="0.25">
      <c r="A536" t="s">
        <v>1064</v>
      </c>
      <c r="B536" t="s">
        <v>41</v>
      </c>
      <c r="C536" t="s">
        <v>1081</v>
      </c>
      <c r="D536" s="33" t="s">
        <v>1082</v>
      </c>
      <c r="E536" t="s">
        <v>42</v>
      </c>
      <c r="F536" t="s">
        <v>42</v>
      </c>
      <c r="G536" t="s">
        <v>12</v>
      </c>
      <c r="H536" t="s">
        <v>42</v>
      </c>
    </row>
    <row r="537" spans="1:8" ht="210" x14ac:dyDescent="0.25">
      <c r="A537" t="s">
        <v>1064</v>
      </c>
      <c r="B537" t="s">
        <v>41</v>
      </c>
      <c r="C537" t="s">
        <v>1083</v>
      </c>
      <c r="D537" s="33" t="s">
        <v>1084</v>
      </c>
      <c r="E537" t="s">
        <v>42</v>
      </c>
      <c r="F537" t="s">
        <v>75</v>
      </c>
      <c r="G537" t="s">
        <v>12</v>
      </c>
      <c r="H537" t="s">
        <v>42</v>
      </c>
    </row>
    <row r="538" spans="1:8" ht="225" x14ac:dyDescent="0.25">
      <c r="A538" t="s">
        <v>1064</v>
      </c>
      <c r="B538" t="s">
        <v>41</v>
      </c>
      <c r="C538" t="s">
        <v>1085</v>
      </c>
      <c r="D538" s="33" t="s">
        <v>1086</v>
      </c>
      <c r="E538" t="s">
        <v>42</v>
      </c>
      <c r="F538" t="s">
        <v>42</v>
      </c>
      <c r="G538" t="s">
        <v>12</v>
      </c>
      <c r="H538" t="s">
        <v>42</v>
      </c>
    </row>
    <row r="539" spans="1:8" ht="255" x14ac:dyDescent="0.25">
      <c r="A539" t="s">
        <v>1064</v>
      </c>
      <c r="B539" t="s">
        <v>41</v>
      </c>
      <c r="C539" t="s">
        <v>1087</v>
      </c>
      <c r="D539" s="33" t="s">
        <v>1088</v>
      </c>
      <c r="E539" t="s">
        <v>42</v>
      </c>
      <c r="F539" t="s">
        <v>75</v>
      </c>
      <c r="G539" t="s">
        <v>12</v>
      </c>
      <c r="H539" t="s">
        <v>42</v>
      </c>
    </row>
    <row r="540" spans="1:8" ht="255" x14ac:dyDescent="0.25">
      <c r="A540" t="s">
        <v>1064</v>
      </c>
      <c r="B540" t="s">
        <v>41</v>
      </c>
      <c r="C540" t="s">
        <v>1089</v>
      </c>
      <c r="D540" s="33" t="s">
        <v>1090</v>
      </c>
      <c r="E540" t="s">
        <v>42</v>
      </c>
      <c r="F540" t="s">
        <v>42</v>
      </c>
      <c r="G540" t="s">
        <v>12</v>
      </c>
      <c r="H540" t="s">
        <v>42</v>
      </c>
    </row>
    <row r="541" spans="1:8" x14ac:dyDescent="0.25">
      <c r="A541" t="s">
        <v>1064</v>
      </c>
      <c r="B541" t="s">
        <v>41</v>
      </c>
      <c r="C541" t="s">
        <v>1091</v>
      </c>
      <c r="D541" s="33" t="s">
        <v>1092</v>
      </c>
      <c r="E541" t="s">
        <v>42</v>
      </c>
      <c r="F541" t="s">
        <v>75</v>
      </c>
      <c r="G541" t="s">
        <v>12</v>
      </c>
      <c r="H541" t="s">
        <v>42</v>
      </c>
    </row>
    <row r="542" spans="1:8" ht="195" x14ac:dyDescent="0.25">
      <c r="A542" t="s">
        <v>1064</v>
      </c>
      <c r="B542" t="s">
        <v>41</v>
      </c>
      <c r="C542" t="s">
        <v>1093</v>
      </c>
      <c r="D542" s="33" t="s">
        <v>1094</v>
      </c>
      <c r="E542" t="s">
        <v>42</v>
      </c>
      <c r="F542" t="s">
        <v>75</v>
      </c>
      <c r="G542" t="s">
        <v>12</v>
      </c>
      <c r="H542" t="s">
        <v>42</v>
      </c>
    </row>
    <row r="543" spans="1:8" ht="195" x14ac:dyDescent="0.25">
      <c r="A543" t="s">
        <v>1064</v>
      </c>
      <c r="B543" t="s">
        <v>41</v>
      </c>
      <c r="C543" t="s">
        <v>1095</v>
      </c>
      <c r="D543" s="33" t="s">
        <v>1096</v>
      </c>
      <c r="E543" t="s">
        <v>42</v>
      </c>
      <c r="F543" t="s">
        <v>42</v>
      </c>
      <c r="G543" t="s">
        <v>12</v>
      </c>
      <c r="H543" t="s">
        <v>42</v>
      </c>
    </row>
    <row r="544" spans="1:8" ht="409.5" x14ac:dyDescent="0.25">
      <c r="A544" t="s">
        <v>1064</v>
      </c>
      <c r="B544" t="s">
        <v>41</v>
      </c>
      <c r="C544" t="s">
        <v>1097</v>
      </c>
      <c r="D544" s="33" t="s">
        <v>1098</v>
      </c>
      <c r="E544" t="s">
        <v>42</v>
      </c>
      <c r="F544" t="s">
        <v>42</v>
      </c>
      <c r="G544" t="s">
        <v>12</v>
      </c>
      <c r="H544" t="s">
        <v>42</v>
      </c>
    </row>
    <row r="545" spans="1:8" ht="409.5" x14ac:dyDescent="0.25">
      <c r="A545" t="s">
        <v>1064</v>
      </c>
      <c r="B545" t="s">
        <v>41</v>
      </c>
      <c r="C545" t="s">
        <v>1099</v>
      </c>
      <c r="D545" s="33" t="s">
        <v>1100</v>
      </c>
      <c r="E545" t="s">
        <v>42</v>
      </c>
      <c r="F545" t="s">
        <v>42</v>
      </c>
      <c r="G545" t="s">
        <v>12</v>
      </c>
      <c r="H545" t="s">
        <v>42</v>
      </c>
    </row>
    <row r="546" spans="1:8" ht="409.5" x14ac:dyDescent="0.25">
      <c r="A546" t="s">
        <v>1064</v>
      </c>
      <c r="B546" t="s">
        <v>41</v>
      </c>
      <c r="C546" t="s">
        <v>1101</v>
      </c>
      <c r="D546" s="33" t="s">
        <v>1102</v>
      </c>
      <c r="E546" t="s">
        <v>42</v>
      </c>
      <c r="F546" t="s">
        <v>42</v>
      </c>
      <c r="G546" t="s">
        <v>12</v>
      </c>
      <c r="H546" t="s">
        <v>42</v>
      </c>
    </row>
    <row r="547" spans="1:8" ht="409.5" x14ac:dyDescent="0.25">
      <c r="A547" t="s">
        <v>1064</v>
      </c>
      <c r="B547" t="s">
        <v>41</v>
      </c>
      <c r="C547" t="s">
        <v>1103</v>
      </c>
      <c r="D547" s="33" t="s">
        <v>1104</v>
      </c>
      <c r="E547" t="s">
        <v>42</v>
      </c>
      <c r="F547" t="s">
        <v>42</v>
      </c>
      <c r="G547" t="s">
        <v>12</v>
      </c>
      <c r="H547" t="s">
        <v>42</v>
      </c>
    </row>
    <row r="548" spans="1:8" ht="409.5" x14ac:dyDescent="0.25">
      <c r="A548" t="s">
        <v>1064</v>
      </c>
      <c r="B548" t="s">
        <v>41</v>
      </c>
      <c r="C548" t="s">
        <v>1105</v>
      </c>
      <c r="D548" s="33" t="s">
        <v>1106</v>
      </c>
      <c r="E548" t="s">
        <v>42</v>
      </c>
      <c r="F548" t="s">
        <v>42</v>
      </c>
      <c r="G548" t="s">
        <v>12</v>
      </c>
      <c r="H548" t="s">
        <v>42</v>
      </c>
    </row>
    <row r="549" spans="1:8" ht="409.5" x14ac:dyDescent="0.25">
      <c r="A549" t="s">
        <v>1064</v>
      </c>
      <c r="B549" t="s">
        <v>41</v>
      </c>
      <c r="C549" t="s">
        <v>1107</v>
      </c>
      <c r="D549" s="33" t="s">
        <v>1108</v>
      </c>
      <c r="E549" t="s">
        <v>42</v>
      </c>
      <c r="F549" t="s">
        <v>42</v>
      </c>
      <c r="G549" t="s">
        <v>12</v>
      </c>
      <c r="H549" t="s">
        <v>42</v>
      </c>
    </row>
    <row r="550" spans="1:8" ht="409.5" x14ac:dyDescent="0.25">
      <c r="A550" t="s">
        <v>1064</v>
      </c>
      <c r="B550" t="s">
        <v>41</v>
      </c>
      <c r="C550" t="s">
        <v>1109</v>
      </c>
      <c r="D550" s="33" t="s">
        <v>1110</v>
      </c>
      <c r="E550" t="s">
        <v>42</v>
      </c>
      <c r="F550" t="s">
        <v>42</v>
      </c>
      <c r="G550" t="s">
        <v>12</v>
      </c>
      <c r="H550" t="s">
        <v>42</v>
      </c>
    </row>
    <row r="551" spans="1:8" ht="409.5" x14ac:dyDescent="0.25">
      <c r="A551" t="s">
        <v>1064</v>
      </c>
      <c r="B551" t="s">
        <v>41</v>
      </c>
      <c r="C551" t="s">
        <v>1111</v>
      </c>
      <c r="D551" s="33" t="s">
        <v>1112</v>
      </c>
      <c r="E551" t="s">
        <v>42</v>
      </c>
      <c r="F551" t="s">
        <v>42</v>
      </c>
      <c r="G551" t="s">
        <v>12</v>
      </c>
      <c r="H551" t="s">
        <v>42</v>
      </c>
    </row>
    <row r="552" spans="1:8" ht="409.5" x14ac:dyDescent="0.25">
      <c r="A552" t="s">
        <v>1064</v>
      </c>
      <c r="B552" t="s">
        <v>41</v>
      </c>
      <c r="C552" t="s">
        <v>1113</v>
      </c>
      <c r="D552" s="33" t="s">
        <v>1114</v>
      </c>
      <c r="E552" t="s">
        <v>42</v>
      </c>
      <c r="F552" t="s">
        <v>42</v>
      </c>
      <c r="G552" t="s">
        <v>12</v>
      </c>
      <c r="H552" t="s">
        <v>42</v>
      </c>
    </row>
    <row r="553" spans="1:8" ht="409.5" x14ac:dyDescent="0.25">
      <c r="A553" t="s">
        <v>1064</v>
      </c>
      <c r="B553" t="s">
        <v>41</v>
      </c>
      <c r="C553" t="s">
        <v>1115</v>
      </c>
      <c r="D553" s="33" t="s">
        <v>1116</v>
      </c>
      <c r="E553" t="s">
        <v>42</v>
      </c>
      <c r="F553" t="s">
        <v>42</v>
      </c>
      <c r="G553" t="s">
        <v>12</v>
      </c>
      <c r="H553" t="s">
        <v>42</v>
      </c>
    </row>
    <row r="554" spans="1:8" ht="409.5" x14ac:dyDescent="0.25">
      <c r="A554" t="s">
        <v>1064</v>
      </c>
      <c r="B554" t="s">
        <v>41</v>
      </c>
      <c r="C554" t="s">
        <v>1117</v>
      </c>
      <c r="D554" s="33" t="s">
        <v>1118</v>
      </c>
      <c r="E554" t="s">
        <v>42</v>
      </c>
      <c r="F554" t="s">
        <v>42</v>
      </c>
      <c r="G554" t="s">
        <v>12</v>
      </c>
      <c r="H554" t="s">
        <v>42</v>
      </c>
    </row>
    <row r="555" spans="1:8" ht="409.5" x14ac:dyDescent="0.25">
      <c r="A555" t="s">
        <v>1064</v>
      </c>
      <c r="B555" t="s">
        <v>41</v>
      </c>
      <c r="C555" t="s">
        <v>1119</v>
      </c>
      <c r="D555" s="33" t="s">
        <v>1120</v>
      </c>
      <c r="E555" t="s">
        <v>42</v>
      </c>
      <c r="F555" t="s">
        <v>42</v>
      </c>
      <c r="G555" t="s">
        <v>12</v>
      </c>
      <c r="H555" t="s">
        <v>42</v>
      </c>
    </row>
    <row r="556" spans="1:8" ht="409.5" x14ac:dyDescent="0.25">
      <c r="A556" t="s">
        <v>1064</v>
      </c>
      <c r="B556" t="s">
        <v>41</v>
      </c>
      <c r="C556" t="s">
        <v>1121</v>
      </c>
      <c r="D556" s="33" t="s">
        <v>1122</v>
      </c>
      <c r="E556" t="s">
        <v>42</v>
      </c>
      <c r="F556" t="s">
        <v>42</v>
      </c>
      <c r="G556" t="s">
        <v>12</v>
      </c>
      <c r="H556" t="s">
        <v>42</v>
      </c>
    </row>
    <row r="557" spans="1:8" ht="409.5" x14ac:dyDescent="0.25">
      <c r="A557" t="s">
        <v>1064</v>
      </c>
      <c r="B557" t="s">
        <v>41</v>
      </c>
      <c r="C557" t="s">
        <v>1123</v>
      </c>
      <c r="D557" s="33" t="s">
        <v>1124</v>
      </c>
      <c r="E557" t="s">
        <v>42</v>
      </c>
      <c r="F557" t="s">
        <v>42</v>
      </c>
      <c r="G557" t="s">
        <v>12</v>
      </c>
      <c r="H557" t="s">
        <v>42</v>
      </c>
    </row>
    <row r="558" spans="1:8" ht="210" x14ac:dyDescent="0.25">
      <c r="A558" t="s">
        <v>1064</v>
      </c>
      <c r="B558" t="s">
        <v>41</v>
      </c>
      <c r="C558" t="s">
        <v>1125</v>
      </c>
      <c r="D558" s="33" t="s">
        <v>1126</v>
      </c>
      <c r="E558" t="s">
        <v>42</v>
      </c>
      <c r="F558" t="s">
        <v>44</v>
      </c>
      <c r="G558" t="s">
        <v>12</v>
      </c>
      <c r="H558" t="s">
        <v>42</v>
      </c>
    </row>
    <row r="559" spans="1:8" ht="210" x14ac:dyDescent="0.25">
      <c r="A559" t="s">
        <v>1064</v>
      </c>
      <c r="B559" t="s">
        <v>41</v>
      </c>
      <c r="C559" t="s">
        <v>1127</v>
      </c>
      <c r="D559" s="33" t="s">
        <v>1128</v>
      </c>
      <c r="E559" t="s">
        <v>42</v>
      </c>
      <c r="F559" t="s">
        <v>44</v>
      </c>
      <c r="G559" t="s">
        <v>12</v>
      </c>
      <c r="H559" t="s">
        <v>42</v>
      </c>
    </row>
    <row r="560" spans="1:8" ht="409.5" x14ac:dyDescent="0.25">
      <c r="A560" t="s">
        <v>1129</v>
      </c>
      <c r="B560" t="s">
        <v>41</v>
      </c>
      <c r="C560" t="s">
        <v>1130</v>
      </c>
      <c r="D560" s="33" t="s">
        <v>1131</v>
      </c>
      <c r="E560" t="s">
        <v>42</v>
      </c>
      <c r="F560" t="s">
        <v>42</v>
      </c>
      <c r="G560" t="s">
        <v>12</v>
      </c>
      <c r="H560" t="s">
        <v>42</v>
      </c>
    </row>
    <row r="561" spans="1:8" ht="409.5" x14ac:dyDescent="0.25">
      <c r="A561" t="s">
        <v>1129</v>
      </c>
      <c r="B561" t="s">
        <v>41</v>
      </c>
      <c r="C561" t="s">
        <v>1132</v>
      </c>
      <c r="D561" s="33" t="s">
        <v>1133</v>
      </c>
      <c r="E561" t="s">
        <v>42</v>
      </c>
      <c r="F561" t="s">
        <v>44</v>
      </c>
      <c r="G561" t="s">
        <v>1134</v>
      </c>
      <c r="H561" t="s">
        <v>42</v>
      </c>
    </row>
    <row r="562" spans="1:8" ht="300" x14ac:dyDescent="0.25">
      <c r="A562" t="s">
        <v>1129</v>
      </c>
      <c r="B562" t="s">
        <v>41</v>
      </c>
      <c r="C562" t="s">
        <v>1135</v>
      </c>
      <c r="D562" s="33" t="s">
        <v>1136</v>
      </c>
      <c r="E562" t="s">
        <v>42</v>
      </c>
      <c r="F562" t="s">
        <v>75</v>
      </c>
      <c r="G562" t="s">
        <v>1134</v>
      </c>
      <c r="H562" t="s">
        <v>42</v>
      </c>
    </row>
    <row r="563" spans="1:8" ht="120" x14ac:dyDescent="0.25">
      <c r="A563" t="s">
        <v>1129</v>
      </c>
      <c r="B563" t="s">
        <v>41</v>
      </c>
      <c r="C563" t="s">
        <v>1137</v>
      </c>
      <c r="D563" s="33" t="s">
        <v>1138</v>
      </c>
      <c r="E563" t="s">
        <v>42</v>
      </c>
      <c r="F563" t="s">
        <v>44</v>
      </c>
      <c r="G563" t="s">
        <v>1134</v>
      </c>
      <c r="H563" t="s">
        <v>42</v>
      </c>
    </row>
    <row r="564" spans="1:8" ht="315" x14ac:dyDescent="0.25">
      <c r="A564" t="s">
        <v>1129</v>
      </c>
      <c r="B564" t="s">
        <v>41</v>
      </c>
      <c r="C564" t="s">
        <v>1139</v>
      </c>
      <c r="D564" s="33" t="s">
        <v>1140</v>
      </c>
      <c r="E564" t="s">
        <v>42</v>
      </c>
      <c r="F564" t="s">
        <v>44</v>
      </c>
      <c r="G564" t="s">
        <v>12</v>
      </c>
      <c r="H564" t="s">
        <v>42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40625" defaultRowHeight="15" x14ac:dyDescent="0.25"/>
  <cols>
    <col min="1" max="1" width="19.140625" style="9" customWidth="1"/>
    <col min="2" max="2" width="85.5703125" style="9" customWidth="1"/>
    <col min="3" max="16384" width="9.140625" style="9"/>
  </cols>
  <sheetData>
    <row r="1" spans="1:2" x14ac:dyDescent="0.25">
      <c r="A1" s="7" t="s">
        <v>31</v>
      </c>
      <c r="B1" s="8" t="s">
        <v>89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E6CCF7B3-720D-4F51-9553-9564615818A1}">
  <ds:schemaRefs/>
</ds:datastoreItem>
</file>

<file path=customXml/itemProps2.xml><?xml version="1.0" encoding="utf-8"?>
<ds:datastoreItem xmlns:ds="http://schemas.openxmlformats.org/officeDocument/2006/customXml" ds:itemID="{BA4BE53E-97BB-4B5B-8778-BFEEDE81689C}">
  <ds:schemaRefs/>
</ds:datastoreItem>
</file>

<file path=customXml/itemProps3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3AA41F66-C98C-4A5A-A031-28D8C23370F1}">
  <ds:schemaRefs/>
</ds:datastoreItem>
</file>

<file path=customXml/itemProps5.xml><?xml version="1.0" encoding="utf-8"?>
<ds:datastoreItem xmlns:ds="http://schemas.openxmlformats.org/officeDocument/2006/customXml" ds:itemID="{9523CF05-667A-42ED-B426-4773D0747100}">
  <ds:schemaRefs/>
</ds:datastoreItem>
</file>

<file path=customXml/itemProps6.xml><?xml version="1.0" encoding="utf-8"?>
<ds:datastoreItem xmlns:ds="http://schemas.openxmlformats.org/officeDocument/2006/customXml" ds:itemID="{EFC241E6-0954-4DE8-BB11-85B4F3B3AB69}">
  <ds:schemaRefs/>
</ds:datastoreItem>
</file>

<file path=customXml/itemProps7.xml><?xml version="1.0" encoding="utf-8"?>
<ds:datastoreItem xmlns:ds="http://schemas.openxmlformats.org/officeDocument/2006/customXml" ds:itemID="{789C5995-539D-4B0F-94CD-99AAF930314A}">
  <ds:schemaRefs/>
</ds:datastoreItem>
</file>

<file path=customXml/itemProps8.xml><?xml version="1.0" encoding="utf-8"?>
<ds:datastoreItem xmlns:ds="http://schemas.openxmlformats.org/officeDocument/2006/customXml" ds:itemID="{A02F807F-ED06-401A-9F52-E739F466A8CB}">
  <ds:schemaRefs/>
</ds:datastoreItem>
</file>

<file path=customXml/itemProps9.xml><?xml version="1.0" encoding="utf-8"?>
<ds:datastoreItem xmlns:ds="http://schemas.openxmlformats.org/officeDocument/2006/customXml" ds:itemID="{40C8CD85-BC04-4A4C-8870-FB1F3DAB8F4F}">
  <ds:schemaRefs/>
</ds:datastoreItem>
</file>

<file path=customXml/itemProps10.xml><?xml version="1.0" encoding="utf-8"?>
<ds:datastoreItem xmlns:ds="http://schemas.openxmlformats.org/officeDocument/2006/customXml" ds:itemID="{CA6DF46D-2A33-46A3-9A4A-6140B595B292}">
  <ds:schemaRefs/>
</ds:datastoreItem>
</file>

<file path=customXml/itemProps11.xml><?xml version="1.0" encoding="utf-8"?>
<ds:datastoreItem xmlns:ds="http://schemas.openxmlformats.org/officeDocument/2006/customXml" ds:itemID="{E132F65F-1B82-464F-AF48-1C2A2513DE5E}">
  <ds:schemaRefs/>
</ds:datastoreItem>
</file>

<file path=customXml/itemProps12.xml><?xml version="1.0" encoding="utf-8"?>
<ds:datastoreItem xmlns:ds="http://schemas.openxmlformats.org/officeDocument/2006/customXml" ds:itemID="{8A83B9C7-9E78-441D-A5BD-AF97D836BA74}">
  <ds:schemaRefs/>
</ds:datastoreItem>
</file>

<file path=customXml/itemProps13.xml><?xml version="1.0" encoding="utf-8"?>
<ds:datastoreItem xmlns:ds="http://schemas.openxmlformats.org/officeDocument/2006/customXml" ds:itemID="{93F9B27F-9DBC-4EAA-813C-F8FA2592F098}">
  <ds:schemaRefs/>
</ds:datastoreItem>
</file>

<file path=customXml/itemProps14.xml><?xml version="1.0" encoding="utf-8"?>
<ds:datastoreItem xmlns:ds="http://schemas.openxmlformats.org/officeDocument/2006/customXml" ds:itemID="{DE710367-F5FD-4320-AE13-ADF21BCEB4CB}">
  <ds:schemaRefs/>
</ds:datastoreItem>
</file>

<file path=customXml/itemProps15.xml><?xml version="1.0" encoding="utf-8"?>
<ds:datastoreItem xmlns:ds="http://schemas.openxmlformats.org/officeDocument/2006/customXml" ds:itemID="{7A0672CD-2209-435E-8C9A-616634CA0D43}">
  <ds:schemaRefs/>
</ds:datastoreItem>
</file>

<file path=customXml/itemProps16.xml><?xml version="1.0" encoding="utf-8"?>
<ds:datastoreItem xmlns:ds="http://schemas.openxmlformats.org/officeDocument/2006/customXml" ds:itemID="{C55F7404-5DE6-4079-A673-972851F9C32D}">
  <ds:schemaRefs/>
</ds:datastoreItem>
</file>

<file path=customXml/itemProps17.xml><?xml version="1.0" encoding="utf-8"?>
<ds:datastoreItem xmlns:ds="http://schemas.openxmlformats.org/officeDocument/2006/customXml" ds:itemID="{8FC38F23-8A37-4D36-BE26-A5480965E211}">
  <ds:schemaRefs/>
</ds:datastoreItem>
</file>

<file path=customXml/itemProps18.xml><?xml version="1.0" encoding="utf-8"?>
<ds:datastoreItem xmlns:ds="http://schemas.openxmlformats.org/officeDocument/2006/customXml" ds:itemID="{D662E4A5-EA8C-4CEA-8FA6-10CBEDFA32D2}">
  <ds:schemaRefs/>
</ds:datastoreItem>
</file>

<file path=customXml/itemProps19.xml><?xml version="1.0" encoding="utf-8"?>
<ds:datastoreItem xmlns:ds="http://schemas.openxmlformats.org/officeDocument/2006/customXml" ds:itemID="{994560AB-7D54-4200-B8F9-FC13640C69D9}">
  <ds:schemaRefs/>
</ds:datastoreItem>
</file>

<file path=customXml/itemProps20.xml><?xml version="1.0" encoding="utf-8"?>
<ds:datastoreItem xmlns:ds="http://schemas.openxmlformats.org/officeDocument/2006/customXml" ds:itemID="{7E9D7277-8045-48C3-AA16-F78F18DC569C}">
  <ds:schemaRefs/>
</ds:datastoreItem>
</file>

<file path=customXml/itemProps21.xml><?xml version="1.0" encoding="utf-8"?>
<ds:datastoreItem xmlns:ds="http://schemas.openxmlformats.org/officeDocument/2006/customXml" ds:itemID="{432F8428-1ED3-4151-8EE4-4A645AAD0511}">
  <ds:schemaRefs/>
</ds:datastoreItem>
</file>

<file path=customXml/itemProps22.xml><?xml version="1.0" encoding="utf-8"?>
<ds:datastoreItem xmlns:ds="http://schemas.openxmlformats.org/officeDocument/2006/customXml" ds:itemID="{59175126-8A53-4ECD-9CF7-7BBC4F9A351B}">
  <ds:schemaRefs/>
</ds:datastoreItem>
</file>

<file path=customXml/itemProps23.xml><?xml version="1.0" encoding="utf-8"?>
<ds:datastoreItem xmlns:ds="http://schemas.openxmlformats.org/officeDocument/2006/customXml" ds:itemID="{A7CC5714-4EB3-4373-BC9D-178855C93D47}">
  <ds:schemaRefs/>
</ds:datastoreItem>
</file>

<file path=customXml/itemProps24.xml><?xml version="1.0" encoding="utf-8"?>
<ds:datastoreItem xmlns:ds="http://schemas.openxmlformats.org/officeDocument/2006/customXml" ds:itemID="{E6744A7E-C4C6-4B99-9349-F1ACE3DF0284}">
  <ds:schemaRefs/>
</ds:datastoreItem>
</file>

<file path=customXml/itemProps25.xml><?xml version="1.0" encoding="utf-8"?>
<ds:datastoreItem xmlns:ds="http://schemas.openxmlformats.org/officeDocument/2006/customXml" ds:itemID="{751391DB-DFFF-4075-952F-14E007C66B89}">
  <ds:schemaRefs/>
</ds:datastoreItem>
</file>

<file path=customXml/itemProps26.xml><?xml version="1.0" encoding="utf-8"?>
<ds:datastoreItem xmlns:ds="http://schemas.openxmlformats.org/officeDocument/2006/customXml" ds:itemID="{3683CA3A-8F42-4B1E-B554-287B04CD0A93}">
  <ds:schemaRefs/>
</ds:datastoreItem>
</file>

<file path=customXml/itemProps27.xml><?xml version="1.0" encoding="utf-8"?>
<ds:datastoreItem xmlns:ds="http://schemas.openxmlformats.org/officeDocument/2006/customXml" ds:itemID="{17DB31B1-536F-41A5-ACCE-FFE90B1129CC}">
  <ds:schemaRefs/>
</ds:datastoreItem>
</file>

<file path=customXml/itemProps28.xml><?xml version="1.0" encoding="utf-8"?>
<ds:datastoreItem xmlns:ds="http://schemas.openxmlformats.org/officeDocument/2006/customXml" ds:itemID="{8D88B5CE-5CAD-467E-B39B-A6F6951DABE7}">
  <ds:schemaRefs/>
</ds:datastoreItem>
</file>

<file path=customXml/itemProps29.xml><?xml version="1.0" encoding="utf-8"?>
<ds:datastoreItem xmlns:ds="http://schemas.openxmlformats.org/officeDocument/2006/customXml" ds:itemID="{D7FD3981-3FFF-4941-8975-1B65F9A78659}">
  <ds:schemaRefs/>
</ds:datastoreItem>
</file>

<file path=customXml/itemProps30.xml><?xml version="1.0" encoding="utf-8"?>
<ds:datastoreItem xmlns:ds="http://schemas.openxmlformats.org/officeDocument/2006/customXml" ds:itemID="{1686190B-5984-4773-ABA3-A97984E45AB0}">
  <ds:schemaRefs/>
</ds:datastoreItem>
</file>

<file path=customXml/itemProps31.xml><?xml version="1.0" encoding="utf-8"?>
<ds:datastoreItem xmlns:ds="http://schemas.openxmlformats.org/officeDocument/2006/customXml" ds:itemID="{E8FC6E73-AED3-488F-A6FC-75C968485573}">
  <ds:schemaRefs/>
</ds:datastoreItem>
</file>

<file path=customXml/itemProps32.xml><?xml version="1.0" encoding="utf-8"?>
<ds:datastoreItem xmlns:ds="http://schemas.openxmlformats.org/officeDocument/2006/customXml" ds:itemID="{F115B8F1-A6F6-4CA3-9C94-A470B77595BC}">
  <ds:schemaRefs/>
</ds:datastoreItem>
</file>

<file path=customXml/itemProps33.xml><?xml version="1.0" encoding="utf-8"?>
<ds:datastoreItem xmlns:ds="http://schemas.openxmlformats.org/officeDocument/2006/customXml" ds:itemID="{8C77786D-C2BE-4763-A2EF-A8B2F69A2980}">
  <ds:schemaRefs/>
</ds:datastoreItem>
</file>

<file path=customXml/itemProps34.xml><?xml version="1.0" encoding="utf-8"?>
<ds:datastoreItem xmlns:ds="http://schemas.openxmlformats.org/officeDocument/2006/customXml" ds:itemID="{5194BEA9-1219-45CE-8A86-FC22910DCD26}">
  <ds:schemaRefs/>
</ds:datastoreItem>
</file>

<file path=customXml/itemProps35.xml><?xml version="1.0" encoding="utf-8"?>
<ds:datastoreItem xmlns:ds="http://schemas.openxmlformats.org/officeDocument/2006/customXml" ds:itemID="{58D59FA8-6B02-4983-B065-78807CF74F09}">
  <ds:schemaRefs/>
</ds:datastoreItem>
</file>

<file path=customXml/itemProps36.xml><?xml version="1.0" encoding="utf-8"?>
<ds:datastoreItem xmlns:ds="http://schemas.openxmlformats.org/officeDocument/2006/customXml" ds:itemID="{9356C8C5-2B61-42CD-82F8-E76E89378F07}">
  <ds:schemaRefs/>
</ds:datastoreItem>
</file>

<file path=customXml/itemProps37.xml><?xml version="1.0" encoding="utf-8"?>
<ds:datastoreItem xmlns:ds="http://schemas.openxmlformats.org/officeDocument/2006/customXml" ds:itemID="{06E2E9B9-F757-438D-9E49-AAEDE196F3EC}">
  <ds:schemaRefs/>
</ds:datastoreItem>
</file>

<file path=customXml/itemProps38.xml><?xml version="1.0" encoding="utf-8"?>
<ds:datastoreItem xmlns:ds="http://schemas.openxmlformats.org/officeDocument/2006/customXml" ds:itemID="{A2E11F65-3DFC-4D72-A4D2-12688FAFAA27}">
  <ds:schemaRefs/>
</ds:datastoreItem>
</file>

<file path=customXml/itemProps39.xml><?xml version="1.0" encoding="utf-8"?>
<ds:datastoreItem xmlns:ds="http://schemas.openxmlformats.org/officeDocument/2006/customXml" ds:itemID="{E51FD7EC-2C27-4FA0-806F-EEF09D12209E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12</vt:i4>
      </vt:variant>
      <vt:variant>
        <vt:lpstr>Іменовані діапазони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First</cp:lastModifiedBy>
  <dcterms:created xsi:type="dcterms:W3CDTF">2019-08-04T10:26:08Z</dcterms:created>
  <dcterms:modified xsi:type="dcterms:W3CDTF">2023-05-30T10:34:59Z</dcterms:modified>
</cp:coreProperties>
</file>