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AYOMIDE's  BOOKS\DATA\"/>
    </mc:Choice>
  </mc:AlternateContent>
  <xr:revisionPtr revIDLastSave="0" documentId="13_ncr:1_{E130FB5E-3985-4124-B01F-B47F960C54BD}" xr6:coauthVersionLast="45" xr6:coauthVersionMax="45" xr10:uidLastSave="{00000000-0000-0000-0000-000000000000}"/>
  <bookViews>
    <workbookView xWindow="-120" yWindow="-120" windowWidth="20730" windowHeight="11160" firstSheet="3" activeTab="5" xr2:uid="{7A5D3BB7-DDFA-4F17-AA34-C896B3C79EC0}"/>
  </bookViews>
  <sheets>
    <sheet name="DESCRIPTIVE ANALYSIS" sheetId="2" r:id="rId1"/>
    <sheet name="CORRELATION ANALYSIS" sheetId="4" r:id="rId2"/>
    <sheet name="CORRELATION OF ALL FACTORS" sheetId="5" r:id="rId3"/>
    <sheet name="REGRESSION ANALYSIS" sheetId="6" r:id="rId4"/>
    <sheet name="FULL REGRESSION ANALYSIS" sheetId="7" r:id="rId5"/>
    <sheet name="ORIGINAL DATA" sheetId="1" r:id="rId6"/>
  </sheets>
  <definedNames>
    <definedName name="solver_eng" localSheetId="0" hidden="1">1</definedName>
    <definedName name="solver_eng" localSheetId="5" hidden="1">1</definedName>
    <definedName name="solver_neg" localSheetId="0" hidden="1">1</definedName>
    <definedName name="solver_neg" localSheetId="5" hidden="1">1</definedName>
    <definedName name="solver_num" localSheetId="0" hidden="1">0</definedName>
    <definedName name="solver_num" localSheetId="5" hidden="1">0</definedName>
    <definedName name="solver_opt" localSheetId="0" hidden="1">'DESCRIPTIVE ANALYSIS'!$F$7</definedName>
    <definedName name="solver_opt" localSheetId="5" hidden="1">'ORIGINAL DATA'!$A$1</definedName>
    <definedName name="solver_typ" localSheetId="0" hidden="1">1</definedName>
    <definedName name="solver_typ" localSheetId="5" hidden="1">1</definedName>
    <definedName name="solver_val" localSheetId="0" hidden="1">0</definedName>
    <definedName name="solver_val" localSheetId="5" hidden="1">0</definedName>
    <definedName name="solver_ver" localSheetId="0" hidden="1">3</definedName>
    <definedName name="solver_ver" localSheetId="5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C24" i="1" l="1"/>
  <c r="C25" i="1" l="1"/>
  <c r="E3" i="1" l="1"/>
</calcChain>
</file>

<file path=xl/sharedStrings.xml><?xml version="1.0" encoding="utf-8"?>
<sst xmlns="http://schemas.openxmlformats.org/spreadsheetml/2006/main" count="108" uniqueCount="58">
  <si>
    <t>AGE</t>
  </si>
  <si>
    <t>GENDER</t>
  </si>
  <si>
    <t>WEIGHT</t>
  </si>
  <si>
    <t>HEIGHT</t>
  </si>
  <si>
    <t>B.M.I</t>
  </si>
  <si>
    <t>M</t>
  </si>
  <si>
    <t>F</t>
  </si>
  <si>
    <t>SKEWNESS</t>
  </si>
  <si>
    <t>KURTOSIS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</si>
  <si>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</si>
  <si>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</si>
  <si>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</si>
  <si>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</si>
  <si>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</si>
  <si>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</si>
  <si>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</si>
  <si>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</si>
  <si>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</si>
  <si>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</si>
  <si>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</si>
  <si>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</si>
  <si>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</si>
  <si>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</si>
  <si>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</si>
  <si>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</si>
  <si>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</si>
  <si>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</si>
  <si>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</si>
  <si>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</si>
  <si>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</si>
  <si>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</si>
  <si>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</si>
  <si>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</si>
  <si>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</si>
  <si>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</si>
  <si>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</si>
  <si>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</si>
  <si>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</si>
  <si>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</si>
  <si>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</si>
  <si>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</si>
  <si>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</si>
  <si>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</si>
  <si>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</si>
  <si>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</si>
  <si>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</si>
  <si>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</si>
  <si>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</si>
  <si>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</si>
  <si>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WEIGHT</t>
  </si>
  <si>
    <t>Residuals</t>
  </si>
  <si>
    <t>PROBABILITY OUTPUT</t>
  </si>
  <si>
    <t>Percentile</t>
  </si>
  <si>
    <t xml:space="preserve">                 </t>
  </si>
  <si>
    <t>ERF</t>
  </si>
  <si>
    <t>ANALYSIS OF COMMUNITY RANDOM MEMBERS</t>
  </si>
  <si>
    <t>DESCRIPTIVE STATISTICS</t>
  </si>
  <si>
    <t>REGRESSION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</si>
</sst>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89999084444715716"/>
      <name val="Arial Black"/>
      <family val="2"/>
    </font>
    <font>
      <b/>
      <i/>
      <sz val="11"/>
      <color theme="2" tint="-0.89999084444715716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5" fillId="3" borderId="3" xfId="0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4" borderId="0" xfId="0" applyFont="1" applyFill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'ORIGINAL DATA'!#REF!</c:f>
            </c:numRef>
          </c:xVal>
          <c:yVal>
            <c:numRef>
              <c:f>'FULL REGRESSION ANALYSIS'!$C$26:$C$34</c:f>
              <c:numCache>
                <c:formatCode>General</c:formatCode>
                <c:ptCount val="9"/>
                <c:pt idx="0">
                  <c:v>5.4892833946741746</c:v>
                </c:pt>
                <c:pt idx="1">
                  <c:v>4.4026845637583918</c:v>
                </c:pt>
                <c:pt idx="2">
                  <c:v>17.316085732842609</c:v>
                </c:pt>
                <c:pt idx="3">
                  <c:v>33.763801688677205</c:v>
                </c:pt>
                <c:pt idx="4">
                  <c:v>-16.442087031825068</c:v>
                </c:pt>
                <c:pt idx="5">
                  <c:v>-25.889802987659664</c:v>
                </c:pt>
                <c:pt idx="6">
                  <c:v>-21.857111928988957</c:v>
                </c:pt>
                <c:pt idx="7">
                  <c:v>-11.651223208486684</c:v>
                </c:pt>
                <c:pt idx="8">
                  <c:v>14.868369777008013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9C-47FB-8163-CD8489163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946736"/>
        <c:axId val="1514579104"/>
      </c:scatterChart>
      <c:valAx>
        <c:axId val="151294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4579104"/>
        <c:crosses val="autoZero"/>
        <c:crossBetween val="midCat"/>
      </c:valAx>
      <c:valAx>
        <c:axId val="1514579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2946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607939632545932"/>
          <c:y val="0.27113900366414595"/>
          <c:w val="0.75418115704286959"/>
          <c:h val="0.4169356305709310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'FULL REGRESSION ANALYSIS'!$E$26:$E$34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'FULL REGRESSION ANALYSIS'!$F$26:$F$34</c:f>
              <c:numCache>
                <c:formatCode>General</c:formatCode>
                <c:ptCount val="9"/>
                <c:pt idx="0">
                  <c:v>34</c:v>
                </c:pt>
                <c:pt idx="1">
                  <c:v>43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66</c:v>
                </c:pt>
                <c:pt idx="6">
                  <c:v>76</c:v>
                </c:pt>
                <c:pt idx="7">
                  <c:v>80</c:v>
                </c:pt>
                <c:pt idx="8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A-4E0C-8CE3-BEE8073C8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939936"/>
        <c:axId val="1514544576"/>
      </c:scatterChart>
      <c:valAx>
        <c:axId val="151293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4544576"/>
        <c:crosses val="autoZero"/>
        <c:crossBetween val="midCat"/>
      </c:valAx>
      <c:valAx>
        <c:axId val="1514544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2939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</xdr:row>
      <xdr:rowOff>180975</xdr:rowOff>
    </xdr:from>
    <xdr:to>
      <xdr:col>15</xdr:col>
      <xdr:colOff>238125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0DBAC-92B0-4F28-A5C2-36FB0A36D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14</xdr:row>
      <xdr:rowOff>38100</xdr:rowOff>
    </xdr:from>
    <xdr:to>
      <xdr:col>16</xdr:col>
      <xdr:colOff>114300</xdr:colOff>
      <xdr:row>24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298CE-93CF-4561-B971-CA9F1CA02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D0C4-C905-4DB4-8A1C-FECF9CEA0027}">
  <sheetPr codeName="Sheet1">
    <outlinePr applyStyles="1"/>
  </sheetPr>
  <dimension ref="A1:D18"/>
  <sheetViews>
    <sheetView workbookViewId="0">
      <selection activeCell="C10" sqref="C10"/>
    </sheetView>
  </sheetViews>
  <sheetFormatPr defaultRowHeight="15" x14ac:dyDescent="0.25"/>
  <cols>
    <col min="1" max="1" width="21.7109375" customWidth="1"/>
    <col min="3" max="3" width="19.42578125" customWidth="1"/>
    <col min="4" max="4" width="15" customWidth="1"/>
  </cols>
  <sheetData>
    <row r="1" spans="1:4" x14ac:dyDescent="0.25">
      <c r="A1" s="8"/>
      <c r="B1" s="10" t="s">
        <v>2</v>
      </c>
      <c r="C1" s="10" t="s">
        <v>3</v>
      </c>
      <c r="D1" s="10" t="s">
        <v>4</v>
      </c>
    </row>
    <row r="2" spans="1:4" x14ac:dyDescent="0.25">
      <c r="A2" s="19" t="s">
        <v>9</v>
      </c>
      <c r="B2" s="18">
        <v>62.666666666666664</v>
      </c>
      <c r="C2" s="11">
        <v>1.6544444444444446</v>
      </c>
      <c r="D2" s="11">
        <v>23.162290007353366</v>
      </c>
    </row>
    <row r="3" spans="1:4" x14ac:dyDescent="0.25">
      <c r="A3" s="19" t="s">
        <v>10</v>
      </c>
      <c r="B3" s="18">
        <v>6.7843774790158733</v>
      </c>
      <c r="C3" s="11">
        <v>6.1080800563931968E-2</v>
      </c>
      <c r="D3" s="11">
        <v>2.7080793243905497</v>
      </c>
    </row>
    <row r="4" spans="1:4" x14ac:dyDescent="0.25">
      <c r="A4" s="19" t="s">
        <v>11</v>
      </c>
      <c r="B4" s="18">
        <v>66</v>
      </c>
      <c r="C4" s="11">
        <v>1.65</v>
      </c>
      <c r="D4" s="11">
        <v>22.837370242214536</v>
      </c>
    </row>
    <row r="5" spans="1:4" x14ac:dyDescent="0.25">
      <c r="A5" s="19" t="s">
        <v>12</v>
      </c>
      <c r="B5" s="18">
        <v>66</v>
      </c>
      <c r="C5" s="11">
        <v>1.7</v>
      </c>
      <c r="D5" s="11" t="e">
        <v>#N/A</v>
      </c>
    </row>
    <row r="6" spans="1:4" x14ac:dyDescent="0.25">
      <c r="A6" s="19" t="s">
        <v>13</v>
      </c>
      <c r="B6" s="18">
        <v>20.35313243704762</v>
      </c>
      <c r="C6" s="11">
        <v>0.1832424016917959</v>
      </c>
      <c r="D6" s="11">
        <v>8.124237973171649</v>
      </c>
    </row>
    <row r="7" spans="1:4" x14ac:dyDescent="0.25">
      <c r="A7" s="19" t="s">
        <v>14</v>
      </c>
      <c r="B7" s="18">
        <v>414.25</v>
      </c>
      <c r="C7" s="11">
        <v>3.3577777777777484E-2</v>
      </c>
      <c r="D7" s="11">
        <v>66.003242644724196</v>
      </c>
    </row>
    <row r="8" spans="1:4" x14ac:dyDescent="0.25">
      <c r="A8" s="19" t="s">
        <v>15</v>
      </c>
      <c r="B8" s="18">
        <v>-0.50519765220224055</v>
      </c>
      <c r="C8" s="11">
        <v>1.3090379509952754</v>
      </c>
      <c r="D8" s="11">
        <v>3.0493590774145583</v>
      </c>
    </row>
    <row r="9" spans="1:4" x14ac:dyDescent="0.25">
      <c r="A9" s="19" t="s">
        <v>16</v>
      </c>
      <c r="B9" s="18">
        <v>0.28190923581281713</v>
      </c>
      <c r="C9" s="11">
        <v>0.28579630294046543</v>
      </c>
      <c r="D9" s="11">
        <v>1.3480971299612869</v>
      </c>
    </row>
    <row r="10" spans="1:4" x14ac:dyDescent="0.25">
      <c r="A10" s="19" t="s">
        <v>17</v>
      </c>
      <c r="B10" s="18">
        <v>64</v>
      </c>
      <c r="C10" s="11">
        <v>0.65999999999999992</v>
      </c>
      <c r="D10" s="11">
        <v>28.833792470156109</v>
      </c>
    </row>
    <row r="11" spans="1:4" x14ac:dyDescent="0.25">
      <c r="A11" s="19" t="s">
        <v>18</v>
      </c>
      <c r="B11" s="18">
        <v>34</v>
      </c>
      <c r="C11" s="11">
        <v>1.34</v>
      </c>
      <c r="D11" s="11">
        <v>12.488521579430671</v>
      </c>
    </row>
    <row r="12" spans="1:4" x14ac:dyDescent="0.25">
      <c r="A12" s="19" t="s">
        <v>19</v>
      </c>
      <c r="B12" s="18">
        <v>98</v>
      </c>
      <c r="C12" s="11">
        <v>2</v>
      </c>
      <c r="D12" s="11">
        <v>41.32231404958678</v>
      </c>
    </row>
    <row r="13" spans="1:4" x14ac:dyDescent="0.25">
      <c r="A13" s="19" t="s">
        <v>20</v>
      </c>
      <c r="B13" s="18">
        <v>564</v>
      </c>
      <c r="C13" s="11">
        <v>14.89</v>
      </c>
      <c r="D13" s="11">
        <v>208.46061006618029</v>
      </c>
    </row>
    <row r="14" spans="1:4" x14ac:dyDescent="0.25">
      <c r="A14" s="19" t="s">
        <v>21</v>
      </c>
      <c r="B14" s="18">
        <v>9</v>
      </c>
      <c r="C14" s="11">
        <v>9</v>
      </c>
      <c r="D14" s="11">
        <v>9</v>
      </c>
    </row>
    <row r="15" spans="1:4" x14ac:dyDescent="0.25">
      <c r="A15" s="19" t="s">
        <v>22</v>
      </c>
      <c r="B15" s="18">
        <v>98</v>
      </c>
      <c r="C15" s="11">
        <v>2</v>
      </c>
      <c r="D15" s="11">
        <v>41.32231404958678</v>
      </c>
    </row>
    <row r="16" spans="1:4" x14ac:dyDescent="0.25">
      <c r="A16" s="19" t="s">
        <v>23</v>
      </c>
      <c r="B16" s="18">
        <v>34</v>
      </c>
      <c r="C16" s="11">
        <v>1.34</v>
      </c>
      <c r="D16" s="11">
        <v>12.488521579430671</v>
      </c>
    </row>
    <row r="17" spans="1:4" x14ac:dyDescent="0.25">
      <c r="A17" s="20" t="s">
        <v>24</v>
      </c>
      <c r="B17" s="18">
        <v>15.64480252139662</v>
      </c>
      <c r="C17" s="11">
        <v>0.14085257868200809</v>
      </c>
      <c r="D17" s="11">
        <v>6.2448421205055125</v>
      </c>
    </row>
    <row r="18" spans="1:4" x14ac:dyDescent="0.25">
      <c r="A18" s="17"/>
      <c r="B18" s="5"/>
      <c r="C18" s="5"/>
      <c r="D1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B51F8-F743-4C57-90E3-7A4F8771BE6E}">
  <sheetPr codeName="Sheet3"/>
  <dimension ref="A1:C4"/>
  <sheetViews>
    <sheetView workbookViewId="0">
      <selection activeCell="E7" sqref="E7"/>
    </sheetView>
  </sheetViews>
  <sheetFormatPr defaultRowHeight="15" x14ac:dyDescent="0.25"/>
  <sheetData>
    <row r="1" spans="1:3" x14ac:dyDescent="0.25">
      <c r="A1" s="12"/>
      <c r="B1" s="13" t="s">
        <v>2</v>
      </c>
      <c r="C1" s="13" t="s">
        <v>3</v>
      </c>
    </row>
    <row r="2" spans="1:3" x14ac:dyDescent="0.25">
      <c r="A2" s="14" t="s">
        <v>2</v>
      </c>
      <c r="B2" s="14">
        <v>1</v>
      </c>
      <c r="C2" s="14">
        <v>0.34096990905076802</v>
      </c>
    </row>
    <row r="3" spans="1:3" x14ac:dyDescent="0.25">
      <c r="A3" s="14" t="s">
        <v>3</v>
      </c>
      <c r="B3" s="14">
        <v>0.34096990905076752</v>
      </c>
      <c r="C3" s="14">
        <v>1</v>
      </c>
    </row>
    <row r="4" spans="1:3" x14ac:dyDescent="0.25">
      <c r="A4" s="8"/>
      <c r="B4" s="8"/>
      <c r="C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6D5B2-0742-482A-A2F0-13611A6A9EE9}">
  <sheetPr codeName="Sheet4"/>
  <dimension ref="A1:D4"/>
  <sheetViews>
    <sheetView workbookViewId="0">
      <selection activeCell="K21" sqref="K21"/>
    </sheetView>
  </sheetViews>
  <sheetFormatPr defaultRowHeight="15" x14ac:dyDescent="0.25"/>
  <cols>
    <col min="2" max="2" width="12" bestFit="1" customWidth="1"/>
  </cols>
  <sheetData>
    <row r="1" spans="1:4" x14ac:dyDescent="0.25">
      <c r="A1" s="15"/>
      <c r="B1" s="15" t="s">
        <v>2</v>
      </c>
      <c r="C1" s="15" t="s">
        <v>3</v>
      </c>
      <c r="D1" s="15" t="s">
        <v>4</v>
      </c>
    </row>
    <row r="2" spans="1:4" x14ac:dyDescent="0.25">
      <c r="A2" s="16" t="s">
        <v>2</v>
      </c>
      <c r="B2" s="16">
        <v>1</v>
      </c>
      <c r="C2" s="16"/>
      <c r="D2" s="16"/>
    </row>
    <row r="3" spans="1:4" x14ac:dyDescent="0.25">
      <c r="A3" s="16" t="s">
        <v>3</v>
      </c>
      <c r="B3" s="16">
        <v>0.34096990905076802</v>
      </c>
      <c r="C3" s="16">
        <v>1</v>
      </c>
      <c r="D3" s="16"/>
    </row>
    <row r="4" spans="1:4" x14ac:dyDescent="0.25">
      <c r="A4" s="16" t="s">
        <v>4</v>
      </c>
      <c r="B4" s="16">
        <v>0.77540734224660868</v>
      </c>
      <c r="C4" s="16">
        <v>-0.32682468330101694</v>
      </c>
      <c r="D4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19CF-CEAF-40C5-8AE4-F2D065CE7302}">
  <sheetPr codeName="Sheet5"/>
  <dimension ref="A1:J19"/>
  <sheetViews>
    <sheetView topLeftCell="A14" workbookViewId="0">
      <selection activeCell="C30" sqref="C30"/>
    </sheetView>
  </sheetViews>
  <sheetFormatPr defaultRowHeight="15" x14ac:dyDescent="0.25"/>
  <cols>
    <col min="1" max="1" width="18" bestFit="1" customWidth="1"/>
  </cols>
  <sheetData>
    <row r="1" spans="1:10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25">
      <c r="A2" t="s">
        <v>25</v>
      </c>
    </row>
    <row r="3" spans="1:10" ht="15.75" thickBot="1" x14ac:dyDescent="0.3"/>
    <row r="4" spans="1:10" x14ac:dyDescent="0.25">
      <c r="A4" s="4" t="s">
        <v>26</v>
      </c>
      <c r="B4" s="4"/>
    </row>
    <row r="5" spans="1:10" x14ac:dyDescent="0.25">
      <c r="A5" s="1" t="s">
        <v>27</v>
      </c>
      <c r="B5" s="1">
        <v>0.1221736822408514</v>
      </c>
    </row>
    <row r="6" spans="1:10" x14ac:dyDescent="0.25">
      <c r="A6" s="1" t="s">
        <v>28</v>
      </c>
      <c r="B6" s="1">
        <v>1.4926408632288527E-2</v>
      </c>
    </row>
    <row r="7" spans="1:10" x14ac:dyDescent="0.25">
      <c r="A7" s="1" t="s">
        <v>29</v>
      </c>
      <c r="B7" s="1">
        <v>-0.1257983901345274</v>
      </c>
    </row>
    <row r="8" spans="1:10" x14ac:dyDescent="0.25">
      <c r="A8" s="1" t="s">
        <v>10</v>
      </c>
      <c r="B8" s="1">
        <v>21.595415789311119</v>
      </c>
    </row>
    <row r="9" spans="1:10" ht="15.75" thickBot="1" x14ac:dyDescent="0.3">
      <c r="A9" s="2" t="s">
        <v>30</v>
      </c>
      <c r="B9" s="2">
        <v>9</v>
      </c>
    </row>
    <row r="11" spans="1:10" ht="15.75" thickBot="1" x14ac:dyDescent="0.3">
      <c r="A11" t="s">
        <v>31</v>
      </c>
    </row>
    <row r="12" spans="1:10" x14ac:dyDescent="0.25">
      <c r="A12" s="3"/>
      <c r="B12" s="3" t="s">
        <v>36</v>
      </c>
      <c r="C12" s="3" t="s">
        <v>37</v>
      </c>
      <c r="D12" s="3" t="s">
        <v>38</v>
      </c>
      <c r="E12" s="3" t="s">
        <v>6</v>
      </c>
      <c r="F12" s="3" t="s">
        <v>39</v>
      </c>
    </row>
    <row r="13" spans="1:10" x14ac:dyDescent="0.25">
      <c r="A13" s="1" t="s">
        <v>32</v>
      </c>
      <c r="B13" s="1">
        <v>1</v>
      </c>
      <c r="C13" s="1">
        <v>49.466118207404179</v>
      </c>
      <c r="D13" s="1">
        <v>49.466118207404179</v>
      </c>
      <c r="E13" s="1">
        <v>0.10606807586928522</v>
      </c>
      <c r="F13" s="1">
        <v>0.75418492455622921</v>
      </c>
    </row>
    <row r="14" spans="1:10" x14ac:dyDescent="0.25">
      <c r="A14" s="1" t="s">
        <v>33</v>
      </c>
      <c r="B14" s="1">
        <v>7</v>
      </c>
      <c r="C14" s="1">
        <v>3264.5338817925958</v>
      </c>
      <c r="D14" s="1">
        <v>466.36198311322795</v>
      </c>
      <c r="E14" s="1"/>
      <c r="F14" s="1"/>
    </row>
    <row r="15" spans="1:10" ht="15.75" thickBot="1" x14ac:dyDescent="0.3">
      <c r="A15" s="2" t="s">
        <v>34</v>
      </c>
      <c r="B15" s="2">
        <v>8</v>
      </c>
      <c r="C15" s="2">
        <v>3314</v>
      </c>
      <c r="D15" s="2"/>
      <c r="E15" s="2"/>
      <c r="F15" s="2"/>
    </row>
    <row r="16" spans="1:10" ht="15.75" thickBot="1" x14ac:dyDescent="0.3"/>
    <row r="17" spans="1:9" x14ac:dyDescent="0.25">
      <c r="A17" s="3"/>
      <c r="B17" s="3" t="s">
        <v>40</v>
      </c>
      <c r="C17" s="3" t="s">
        <v>10</v>
      </c>
      <c r="D17" s="3" t="s">
        <v>41</v>
      </c>
      <c r="E17" s="3" t="s">
        <v>42</v>
      </c>
      <c r="F17" s="3" t="s">
        <v>43</v>
      </c>
      <c r="G17" s="3" t="s">
        <v>44</v>
      </c>
      <c r="H17" s="3" t="s">
        <v>45</v>
      </c>
      <c r="I17" s="3" t="s">
        <v>46</v>
      </c>
    </row>
    <row r="18" spans="1:9" x14ac:dyDescent="0.25">
      <c r="A18" s="1" t="s">
        <v>35</v>
      </c>
      <c r="B18" s="1">
        <v>57.871833730244639</v>
      </c>
      <c r="C18" s="1">
        <v>16.388092529815378</v>
      </c>
      <c r="D18" s="1">
        <v>3.5313343285654857</v>
      </c>
      <c r="E18" s="1">
        <v>9.5806402478082822E-3</v>
      </c>
      <c r="F18" s="1">
        <v>19.120152696896639</v>
      </c>
      <c r="G18" s="1">
        <v>96.623514763592638</v>
      </c>
      <c r="H18" s="1">
        <v>19.120152696896639</v>
      </c>
      <c r="I18" s="1">
        <v>96.623514763592638</v>
      </c>
    </row>
    <row r="19" spans="1:9" ht="15.75" thickBot="1" x14ac:dyDescent="0.3">
      <c r="A19" s="2" t="s">
        <v>0</v>
      </c>
      <c r="B19" s="2">
        <v>0.15522840441654034</v>
      </c>
      <c r="C19" s="2">
        <v>0.47662722769643551</v>
      </c>
      <c r="D19" s="2">
        <v>0.32568094182694385</v>
      </c>
      <c r="E19" s="2">
        <v>0.75418492455622921</v>
      </c>
      <c r="F19" s="2">
        <v>-0.97181589716388728</v>
      </c>
      <c r="G19" s="2">
        <v>1.2822727059969681</v>
      </c>
      <c r="H19" s="2">
        <v>-0.97181589716388728</v>
      </c>
      <c r="I19" s="2">
        <v>1.2822727059969681</v>
      </c>
    </row>
  </sheetData>
  <mergeCells count="1"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05A6A-EE8E-43A0-9CBC-1C5748498085}">
  <sheetPr codeName="Sheet6"/>
  <dimension ref="A1:Q34"/>
  <sheetViews>
    <sheetView zoomScale="55" zoomScaleNormal="55" workbookViewId="0">
      <selection activeCell="E14" sqref="E14"/>
    </sheetView>
  </sheetViews>
  <sheetFormatPr defaultRowHeight="15" x14ac:dyDescent="0.25"/>
  <cols>
    <col min="1" max="1" width="18.140625" bestFit="1" customWidth="1"/>
    <col min="2" max="2" width="21.42578125" customWidth="1"/>
    <col min="3" max="3" width="14.5703125" bestFit="1" customWidth="1"/>
    <col min="4" max="4" width="12.28515625" bestFit="1" customWidth="1"/>
    <col min="5" max="5" width="20.28515625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17" x14ac:dyDescent="0.25">
      <c r="A1" s="21" t="s">
        <v>56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x14ac:dyDescent="0.25">
      <c r="A2" t="s">
        <v>54</v>
      </c>
    </row>
    <row r="3" spans="1:17" ht="15.75" thickBot="1" x14ac:dyDescent="0.3">
      <c r="A3" t="s">
        <v>53</v>
      </c>
    </row>
    <row r="4" spans="1:17" x14ac:dyDescent="0.25">
      <c r="A4" s="4" t="s">
        <v>26</v>
      </c>
      <c r="B4" s="4"/>
    </row>
    <row r="5" spans="1:17" x14ac:dyDescent="0.25">
      <c r="A5" s="1" t="s">
        <v>27</v>
      </c>
      <c r="B5" s="1">
        <v>0.1221736822408514</v>
      </c>
    </row>
    <row r="6" spans="1:17" x14ac:dyDescent="0.25">
      <c r="A6" s="1" t="s">
        <v>28</v>
      </c>
      <c r="B6" s="1">
        <v>1.4926408632288527E-2</v>
      </c>
    </row>
    <row r="7" spans="1:17" x14ac:dyDescent="0.25">
      <c r="A7" s="1" t="s">
        <v>29</v>
      </c>
      <c r="B7" s="1">
        <v>-0.1257983901345274</v>
      </c>
    </row>
    <row r="8" spans="1:17" x14ac:dyDescent="0.25">
      <c r="A8" s="1" t="s">
        <v>10</v>
      </c>
      <c r="B8" s="1">
        <v>21.595415789311119</v>
      </c>
    </row>
    <row r="9" spans="1:17" ht="15.75" thickBot="1" x14ac:dyDescent="0.3">
      <c r="A9" s="2" t="s">
        <v>30</v>
      </c>
      <c r="B9" s="2">
        <v>9</v>
      </c>
    </row>
    <row r="11" spans="1:17" ht="15.75" thickBot="1" x14ac:dyDescent="0.3">
      <c r="A11" t="s">
        <v>31</v>
      </c>
    </row>
    <row r="12" spans="1:17" x14ac:dyDescent="0.25">
      <c r="A12" s="3"/>
      <c r="B12" s="3" t="s">
        <v>36</v>
      </c>
      <c r="C12" s="3" t="s">
        <v>37</v>
      </c>
      <c r="D12" s="3" t="s">
        <v>38</v>
      </c>
      <c r="E12" s="3" t="s">
        <v>6</v>
      </c>
      <c r="F12" s="3" t="s">
        <v>39</v>
      </c>
    </row>
    <row r="13" spans="1:17" x14ac:dyDescent="0.25">
      <c r="A13" s="1" t="s">
        <v>32</v>
      </c>
      <c r="B13" s="1">
        <v>1</v>
      </c>
      <c r="C13" s="1">
        <v>49.466118207404179</v>
      </c>
      <c r="D13" s="1">
        <v>49.466118207404179</v>
      </c>
      <c r="E13" s="1">
        <v>0.10606807586928522</v>
      </c>
      <c r="F13" s="1">
        <v>0.75418492455622921</v>
      </c>
    </row>
    <row r="14" spans="1:17" x14ac:dyDescent="0.25">
      <c r="A14" s="1" t="s">
        <v>33</v>
      </c>
      <c r="B14" s="1">
        <v>7</v>
      </c>
      <c r="C14" s="1">
        <v>3264.5338817925958</v>
      </c>
      <c r="D14" s="1">
        <v>466.36198311322795</v>
      </c>
      <c r="E14" s="1"/>
      <c r="F14" s="1"/>
    </row>
    <row r="15" spans="1:17" ht="15.75" thickBot="1" x14ac:dyDescent="0.3">
      <c r="A15" s="2" t="s">
        <v>34</v>
      </c>
      <c r="B15" s="2">
        <v>8</v>
      </c>
      <c r="C15" s="2">
        <v>3314</v>
      </c>
      <c r="D15" s="2"/>
      <c r="E15" s="2"/>
      <c r="F15" s="2"/>
    </row>
    <row r="16" spans="1:17" ht="15.75" thickBot="1" x14ac:dyDescent="0.3"/>
    <row r="17" spans="1:9" x14ac:dyDescent="0.25">
      <c r="A17" s="3"/>
      <c r="B17" s="3" t="s">
        <v>40</v>
      </c>
      <c r="C17" s="3" t="s">
        <v>10</v>
      </c>
      <c r="D17" s="3" t="s">
        <v>41</v>
      </c>
      <c r="E17" s="3" t="s">
        <v>42</v>
      </c>
      <c r="F17" s="3" t="s">
        <v>43</v>
      </c>
      <c r="G17" s="3" t="s">
        <v>44</v>
      </c>
      <c r="H17" s="3" t="s">
        <v>45</v>
      </c>
      <c r="I17" s="3" t="s">
        <v>46</v>
      </c>
    </row>
    <row r="18" spans="1:9" x14ac:dyDescent="0.25">
      <c r="A18" s="1" t="s">
        <v>35</v>
      </c>
      <c r="B18" s="1">
        <v>57.871833730244639</v>
      </c>
      <c r="C18" s="1">
        <v>16.388092529815378</v>
      </c>
      <c r="D18" s="1">
        <v>3.5313343285654857</v>
      </c>
      <c r="E18" s="1">
        <v>9.5806402478082822E-3</v>
      </c>
      <c r="F18" s="1">
        <v>19.120152696896639</v>
      </c>
      <c r="G18" s="1">
        <v>96.623514763592638</v>
      </c>
      <c r="H18" s="1">
        <v>19.120152696896639</v>
      </c>
      <c r="I18" s="1">
        <v>96.623514763592638</v>
      </c>
    </row>
    <row r="19" spans="1:9" ht="15.75" thickBot="1" x14ac:dyDescent="0.3">
      <c r="A19" s="2" t="s">
        <v>0</v>
      </c>
      <c r="B19" s="2">
        <v>0.15522840441654034</v>
      </c>
      <c r="C19" s="2">
        <v>0.47662722769643551</v>
      </c>
      <c r="D19" s="2">
        <v>0.32568094182694385</v>
      </c>
      <c r="E19" s="2">
        <v>0.75418492455622921</v>
      </c>
      <c r="F19" s="2">
        <v>-0.97181589716388728</v>
      </c>
      <c r="G19" s="2">
        <v>1.2822727059969681</v>
      </c>
      <c r="H19" s="2">
        <v>-0.97181589716388728</v>
      </c>
      <c r="I19" s="2">
        <v>1.2822727059969681</v>
      </c>
    </row>
    <row r="23" spans="1:9" x14ac:dyDescent="0.25">
      <c r="A23" t="s">
        <v>47</v>
      </c>
      <c r="E23" t="s">
        <v>51</v>
      </c>
    </row>
    <row r="24" spans="1:9" ht="15.75" thickBot="1" x14ac:dyDescent="0.3"/>
    <row r="25" spans="1:9" x14ac:dyDescent="0.25">
      <c r="A25" s="3" t="s">
        <v>48</v>
      </c>
      <c r="B25" s="3" t="s">
        <v>49</v>
      </c>
      <c r="C25" s="3" t="s">
        <v>50</v>
      </c>
      <c r="E25" s="3" t="s">
        <v>52</v>
      </c>
      <c r="F25" s="3" t="s">
        <v>2</v>
      </c>
    </row>
    <row r="26" spans="1:9" x14ac:dyDescent="0.25">
      <c r="A26" s="1">
        <v>1</v>
      </c>
      <c r="B26" s="1">
        <v>60.510716605325825</v>
      </c>
      <c r="C26" s="1">
        <v>5.4892833946741746</v>
      </c>
      <c r="E26" s="1">
        <v>5.5555555555555554</v>
      </c>
      <c r="F26" s="1">
        <v>34</v>
      </c>
    </row>
    <row r="27" spans="1:9" x14ac:dyDescent="0.25">
      <c r="A27" s="1">
        <v>2</v>
      </c>
      <c r="B27" s="1">
        <v>61.597315436241608</v>
      </c>
      <c r="C27" s="1">
        <v>4.4026845637583918</v>
      </c>
      <c r="E27" s="1">
        <v>16.666666666666664</v>
      </c>
      <c r="F27" s="1">
        <v>43</v>
      </c>
    </row>
    <row r="28" spans="1:9" x14ac:dyDescent="0.25">
      <c r="A28" s="1">
        <v>3</v>
      </c>
      <c r="B28" s="1">
        <v>62.683914267157391</v>
      </c>
      <c r="C28" s="1">
        <v>17.316085732842609</v>
      </c>
      <c r="E28" s="1">
        <v>27.777777777777779</v>
      </c>
      <c r="F28" s="1">
        <v>45</v>
      </c>
    </row>
    <row r="29" spans="1:9" x14ac:dyDescent="0.25">
      <c r="A29" s="1">
        <v>4</v>
      </c>
      <c r="B29" s="1">
        <v>64.236198311322795</v>
      </c>
      <c r="C29" s="1">
        <v>33.763801688677205</v>
      </c>
      <c r="E29" s="1">
        <v>38.888888888888886</v>
      </c>
      <c r="F29" s="1">
        <v>56</v>
      </c>
    </row>
    <row r="30" spans="1:9" x14ac:dyDescent="0.25">
      <c r="A30" s="1">
        <v>5</v>
      </c>
      <c r="B30" s="1">
        <v>61.442087031825068</v>
      </c>
      <c r="C30" s="1">
        <v>-16.442087031825068</v>
      </c>
      <c r="E30" s="1">
        <v>50</v>
      </c>
      <c r="F30" s="1">
        <v>66</v>
      </c>
    </row>
    <row r="31" spans="1:9" x14ac:dyDescent="0.25">
      <c r="A31" s="1">
        <v>6</v>
      </c>
      <c r="B31" s="1">
        <v>59.889802987659664</v>
      </c>
      <c r="C31" s="1">
        <v>-25.889802987659664</v>
      </c>
      <c r="E31" s="1">
        <v>61.111111111111114</v>
      </c>
      <c r="F31" s="1">
        <v>66</v>
      </c>
    </row>
    <row r="32" spans="1:9" x14ac:dyDescent="0.25">
      <c r="A32" s="1">
        <v>7</v>
      </c>
      <c r="B32" s="1">
        <v>64.857111928988957</v>
      </c>
      <c r="C32" s="1">
        <v>-21.857111928988957</v>
      </c>
      <c r="E32" s="1">
        <v>72.222222222222214</v>
      </c>
      <c r="F32" s="1">
        <v>76</v>
      </c>
    </row>
    <row r="33" spans="1:6" x14ac:dyDescent="0.25">
      <c r="A33" s="1">
        <v>8</v>
      </c>
      <c r="B33" s="1">
        <v>67.651223208486684</v>
      </c>
      <c r="C33" s="1">
        <v>-11.651223208486684</v>
      </c>
      <c r="E33" s="1">
        <v>83.333333333333329</v>
      </c>
      <c r="F33" s="1">
        <v>80</v>
      </c>
    </row>
    <row r="34" spans="1:6" ht="15.75" thickBot="1" x14ac:dyDescent="0.3">
      <c r="A34" s="2">
        <v>9</v>
      </c>
      <c r="B34" s="2">
        <v>61.131630222991987</v>
      </c>
      <c r="C34" s="2">
        <v>14.868369777008013</v>
      </c>
      <c r="E34" s="2">
        <v>94.444444444444443</v>
      </c>
      <c r="F34" s="2">
        <v>98</v>
      </c>
    </row>
  </sheetData>
  <sortState xmlns:xlrd2="http://schemas.microsoft.com/office/spreadsheetml/2017/richdata2" ref="F26:F34">
    <sortCondition ref="F26"/>
  </sortState>
  <mergeCells count="1">
    <mergeCell ref="A1:Q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6F666-474F-4F0C-8C35-33BAA625DBB9}">
  <sheetPr codeName="Sheet7"/>
  <dimension ref="A1:F25"/>
  <sheetViews>
    <sheetView tabSelected="1" zoomScale="70" zoomScaleNormal="70" workbookViewId="0">
      <selection activeCell="A11" sqref="A11"/>
    </sheetView>
  </sheetViews>
  <sheetFormatPr defaultRowHeight="15" x14ac:dyDescent="0.25"/>
  <cols>
    <col min="2" max="2" width="12.85546875" bestFit="1" customWidth="1"/>
    <col min="3" max="3" width="15.85546875" bestFit="1" customWidth="1"/>
    <col min="4" max="4" width="8.7109375" bestFit="1" customWidth="1"/>
  </cols>
  <sheetData>
    <row r="1" spans="1:6" x14ac:dyDescent="0.25">
      <c r="A1" s="23" t="s">
        <v>55</v>
      </c>
      <c r="B1" s="24"/>
      <c r="C1" s="24"/>
      <c r="D1" s="24"/>
      <c r="E1" s="24"/>
    </row>
    <row r="2" spans="1:6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5"/>
    </row>
    <row r="3" spans="1:6" ht="18.75" x14ac:dyDescent="0.4">
      <c r="A3" s="6">
        <v>21</v>
      </c>
      <c r="B3" s="6" t="s">
        <v>5</v>
      </c>
      <c r="C3" s="6">
        <v>66</v>
      </c>
      <c r="D3" s="6">
        <v>1.56</v>
      </c>
      <c r="E3" s="6">
        <f t="shared" ref="E3:E11" si="0">C3/D3^2</f>
        <v>27.12031558185404</v>
      </c>
    </row>
    <row r="4" spans="1:6" ht="18.75" x14ac:dyDescent="0.4">
      <c r="A4" s="6">
        <v>18</v>
      </c>
      <c r="B4" s="6" t="s">
        <v>5</v>
      </c>
      <c r="C4" s="6">
        <v>66</v>
      </c>
      <c r="D4" s="6">
        <v>1.7</v>
      </c>
      <c r="E4" s="6">
        <f t="shared" si="0"/>
        <v>22.837370242214536</v>
      </c>
    </row>
    <row r="5" spans="1:6" ht="18.75" x14ac:dyDescent="0.4">
      <c r="A5" s="6">
        <v>23</v>
      </c>
      <c r="B5" s="6" t="s">
        <v>6</v>
      </c>
      <c r="C5" s="6">
        <v>80</v>
      </c>
      <c r="D5" s="6">
        <v>2</v>
      </c>
      <c r="E5" s="6">
        <f t="shared" si="0"/>
        <v>20</v>
      </c>
    </row>
    <row r="6" spans="1:6" ht="18.75" x14ac:dyDescent="0.4">
      <c r="A6" s="6">
        <v>19</v>
      </c>
      <c r="B6" s="6" t="s">
        <v>5</v>
      </c>
      <c r="C6" s="6">
        <v>98</v>
      </c>
      <c r="D6" s="6">
        <v>1.54</v>
      </c>
      <c r="E6" s="6">
        <f t="shared" si="0"/>
        <v>41.32231404958678</v>
      </c>
    </row>
    <row r="7" spans="1:6" ht="18.75" x14ac:dyDescent="0.4">
      <c r="A7" s="6">
        <v>20</v>
      </c>
      <c r="B7" s="6" t="s">
        <v>6</v>
      </c>
      <c r="C7" s="6">
        <v>45</v>
      </c>
      <c r="D7" s="6">
        <v>1.34</v>
      </c>
      <c r="E7" s="6">
        <f t="shared" si="0"/>
        <v>25.061260859879702</v>
      </c>
    </row>
    <row r="8" spans="1:6" ht="18.75" x14ac:dyDescent="0.4">
      <c r="A8" s="6">
        <v>21</v>
      </c>
      <c r="B8" s="6" t="s">
        <v>5</v>
      </c>
      <c r="C8" s="6">
        <v>34</v>
      </c>
      <c r="D8" s="6">
        <v>1.65</v>
      </c>
      <c r="E8" s="6">
        <f t="shared" si="0"/>
        <v>12.488521579430671</v>
      </c>
    </row>
    <row r="9" spans="1:6" ht="18.75" x14ac:dyDescent="0.4">
      <c r="A9" s="6">
        <v>23</v>
      </c>
      <c r="B9" s="6" t="s">
        <v>6</v>
      </c>
      <c r="C9" s="6">
        <v>43</v>
      </c>
      <c r="D9" s="6">
        <v>1.6</v>
      </c>
      <c r="E9" s="6">
        <f t="shared" si="0"/>
        <v>16.796874999999996</v>
      </c>
    </row>
    <row r="10" spans="1:6" ht="18.75" x14ac:dyDescent="0.4">
      <c r="A10" s="6">
        <v>20</v>
      </c>
      <c r="B10" s="6" t="s">
        <v>6</v>
      </c>
      <c r="C10" s="6">
        <v>56</v>
      </c>
      <c r="D10" s="6">
        <v>1.7</v>
      </c>
      <c r="E10" s="6">
        <f t="shared" si="0"/>
        <v>19.377162629757787</v>
      </c>
    </row>
    <row r="11" spans="1:6" ht="18.75" x14ac:dyDescent="0.4">
      <c r="A11" s="6">
        <v>18</v>
      </c>
      <c r="B11" s="6" t="s">
        <v>5</v>
      </c>
      <c r="C11" s="6">
        <v>76</v>
      </c>
      <c r="D11" s="6">
        <v>1.8</v>
      </c>
      <c r="E11" s="6">
        <f t="shared" si="0"/>
        <v>23.456790123456788</v>
      </c>
    </row>
    <row r="12" spans="1:6" x14ac:dyDescent="0.25">
      <c r="A12" s="7"/>
      <c r="B12" s="8"/>
      <c r="C12" s="7"/>
      <c r="D12" s="8"/>
      <c r="E12" s="8"/>
    </row>
    <row r="24" spans="2:3" x14ac:dyDescent="0.25">
      <c r="B24" t="s">
        <v>7</v>
      </c>
      <c r="C24">
        <f>SKEW(C3:C11)</f>
        <v>0.28190923581281713</v>
      </c>
    </row>
    <row r="25" spans="2:3" x14ac:dyDescent="0.25">
      <c r="B25" t="s">
        <v>8</v>
      </c>
      <c r="C25">
        <f>KURT(C3:C11)</f>
        <v>-0.50519765220224055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DESCRIPTIVE ANALYSIS</vt:lpstr>
      <vt:lpstr>CORRELATION ANALYSIS</vt:lpstr>
      <vt:lpstr>CORRELATION OF ALL FACTORS</vt:lpstr>
      <vt:lpstr>REGRESSION ANALYSIS</vt:lpstr>
      <vt:lpstr>FULL REGRESSION ANALYSIS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AYOMIDE</cp:lastModifiedBy>
  <dcterms:created xsi:type="dcterms:W3CDTF">2022-02-08T06:08:48Z</dcterms:created>
  <dcterms:modified xsi:type="dcterms:W3CDTF">2023-03-07T00:48:41Z</dcterms:modified>
</cp:coreProperties>
</file>