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\Desktop\MSK M7\LaTex Filer\Elektroteknik_LaTeX_Calc\"/>
    </mc:Choice>
  </mc:AlternateContent>
  <xr:revisionPtr revIDLastSave="0" documentId="13_ncr:1_{1CE4140F-0AD0-4CD9-B7E5-1EE56E30BEEE}" xr6:coauthVersionLast="47" xr6:coauthVersionMax="47" xr10:uidLastSave="{00000000-0000-0000-0000-000000000000}"/>
  <bookViews>
    <workbookView xWindow="-110" yWindow="-110" windowWidth="29020" windowHeight="17500" xr2:uid="{6DB3DCD9-952C-4559-B858-6104E1B1A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Y12" i="1"/>
  <c r="V11" i="1"/>
  <c r="U11" i="1"/>
  <c r="T11" i="1"/>
  <c r="S11" i="1"/>
  <c r="S12" i="1"/>
  <c r="R12" i="1"/>
  <c r="V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T12" i="1" l="1"/>
</calcChain>
</file>

<file path=xl/sharedStrings.xml><?xml version="1.0" encoding="utf-8"?>
<sst xmlns="http://schemas.openxmlformats.org/spreadsheetml/2006/main" count="87" uniqueCount="35">
  <si>
    <t>P</t>
  </si>
  <si>
    <t>Q</t>
  </si>
  <si>
    <t>S</t>
  </si>
  <si>
    <t>Navn</t>
  </si>
  <si>
    <t>Ib/P/S/Q</t>
  </si>
  <si>
    <t>Værdi</t>
  </si>
  <si>
    <t>Cos/&lt;</t>
  </si>
  <si>
    <t>Fase(r)</t>
  </si>
  <si>
    <t>Udv.</t>
  </si>
  <si>
    <t>Sf</t>
  </si>
  <si>
    <t>Nr.</t>
  </si>
  <si>
    <t>Ib</t>
  </si>
  <si>
    <t>A</t>
  </si>
  <si>
    <t>kW</t>
  </si>
  <si>
    <t>VA</t>
  </si>
  <si>
    <t>Var</t>
  </si>
  <si>
    <t>Vælg</t>
  </si>
  <si>
    <t xml:space="preserve"> </t>
  </si>
  <si>
    <t>cosPhi</t>
  </si>
  <si>
    <t>Vinkel</t>
  </si>
  <si>
    <t>Grader</t>
  </si>
  <si>
    <t>3f</t>
  </si>
  <si>
    <t>L1</t>
  </si>
  <si>
    <t>L2</t>
  </si>
  <si>
    <t>L3</t>
  </si>
  <si>
    <t>L1-L2</t>
  </si>
  <si>
    <t>L2-L3</t>
  </si>
  <si>
    <t>L3-L1</t>
  </si>
  <si>
    <t>kW-A</t>
  </si>
  <si>
    <t>A-A</t>
  </si>
  <si>
    <t>VA-A</t>
  </si>
  <si>
    <t>Var-A</t>
  </si>
  <si>
    <t>Netspænding</t>
  </si>
  <si>
    <t>V</t>
  </si>
  <si>
    <t>Skjult 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</si>
</sst>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7D3-E5AC-413A-9E5B-A04FBC298446}">
  <dimension ref="B9:Y46"/>
  <sheetViews>
    <sheetView tabSelected="1" topLeftCell="A7" workbookViewId="0">
      <selection activeCell="U22" sqref="U22"/>
    </sheetView>
  </sheetViews>
  <sheetFormatPr defaultRowHeight="14.5" x14ac:dyDescent="0.35"/>
  <cols>
    <col min="2" max="2" width="11.81640625" bestFit="1" customWidth="1"/>
    <col min="19" max="19" width="11.453125" bestFit="1" customWidth="1"/>
  </cols>
  <sheetData>
    <row r="9" spans="2:25" x14ac:dyDescent="0.35">
      <c r="B9" t="s">
        <v>32</v>
      </c>
      <c r="C9">
        <v>400</v>
      </c>
      <c r="D9" t="s">
        <v>33</v>
      </c>
    </row>
    <row r="10" spans="2:25" x14ac:dyDescent="0.35">
      <c r="S10" t="s">
        <v>29</v>
      </c>
      <c r="T10" t="s">
        <v>28</v>
      </c>
      <c r="U10" t="s">
        <v>30</v>
      </c>
      <c r="V10" t="s">
        <v>31</v>
      </c>
    </row>
    <row r="11" spans="2:25" x14ac:dyDescent="0.35">
      <c r="B11" t="s">
        <v>10</v>
      </c>
      <c r="C11" t="s">
        <v>3</v>
      </c>
      <c r="D11" t="s">
        <v>4</v>
      </c>
      <c r="E11" s="1" t="s">
        <v>5</v>
      </c>
      <c r="F11" s="1"/>
      <c r="G11" t="s">
        <v>6</v>
      </c>
      <c r="H11" s="1" t="s">
        <v>5</v>
      </c>
      <c r="I11" s="1"/>
      <c r="J11" t="s">
        <v>7</v>
      </c>
      <c r="K11" t="s">
        <v>8</v>
      </c>
      <c r="L11" t="s">
        <v>9</v>
      </c>
      <c r="M11" t="s">
        <v>22</v>
      </c>
      <c r="R11" t="s">
        <v>19</v>
      </c>
      <c r="S11" t="str">
        <f>C40</f>
        <v>Ib</v>
      </c>
      <c r="T11" t="str">
        <f>C41</f>
        <v>P</v>
      </c>
      <c r="U11" t="str">
        <f>C42</f>
        <v>S</v>
      </c>
      <c r="V11" t="str">
        <f>C43</f>
        <v>Q</v>
      </c>
      <c r="Y11" t="s">
        <v>34</v>
      </c>
    </row>
    <row r="12" spans="2:25" x14ac:dyDescent="0.35">
      <c r="B12">
        <v>1</v>
      </c>
      <c r="D12" t="s">
        <v>2</v>
      </c>
      <c r="E12">
        <v>2</v>
      </c>
      <c r="F12" t="str">
        <f>VLOOKUP(D12,$C$39:$D$43,2,FALSE)</f>
        <v>VA</v>
      </c>
      <c r="G12" t="s">
        <v>18</v>
      </c>
      <c r="H12">
        <v>0.9</v>
      </c>
      <c r="I12" t="str">
        <f>VLOOKUP(G12,$F$39:$G$41,2,FALSE)</f>
        <v xml:space="preserve"> </v>
      </c>
      <c r="J12" t="s">
        <v>16</v>
      </c>
      <c r="R12">
        <f>IF(G12=F40,DEGREES(ACOS(H12)),H12)</f>
        <v>25.841932763167126</v>
      </c>
      <c r="S12">
        <f>E12</f>
        <v>2</v>
      </c>
      <c r="T12">
        <f>E12*1000/(C9*SQRT(3)*COS(RADIANS(R12)))</f>
        <v>3.2075014954979206</v>
      </c>
      <c r="U12">
        <f>E12*1000/(C9*SQRT(3))</f>
        <v>2.8867513459481291</v>
      </c>
      <c r="V12">
        <f>E12*1000/(C9*SQRT(3)*SIN(RADIANS(R12)))</f>
        <v>6.6226617853252208</v>
      </c>
      <c r="Y12">
        <f>HLOOKUP(D12,S11:V12,2,FALSE)</f>
        <v>2.8867513459481291</v>
      </c>
    </row>
    <row r="13" spans="2:25" x14ac:dyDescent="0.35">
      <c r="B13">
        <v>2</v>
      </c>
      <c r="D13" t="s">
        <v>0</v>
      </c>
      <c r="F13" t="str">
        <f>VLOOKUP(D13,$C$39:$D$43,2,FALSE)</f>
        <v>kW</v>
      </c>
      <c r="G13" t="s">
        <v>16</v>
      </c>
      <c r="I13" t="str">
        <f t="shared" ref="I13:I26" si="0">VLOOKUP(G13,$F$39:$G$41,2,FALSE)</f>
        <v xml:space="preserve"> </v>
      </c>
      <c r="J13" t="s">
        <v>16</v>
      </c>
    </row>
    <row r="14" spans="2:25" x14ac:dyDescent="0.35">
      <c r="B14">
        <v>3</v>
      </c>
      <c r="D14" t="s">
        <v>16</v>
      </c>
      <c r="F14" t="str">
        <f>VLOOKUP(D14,$C$39:$D$43,2,FALSE)</f>
        <v xml:space="preserve"> </v>
      </c>
      <c r="G14" t="s">
        <v>16</v>
      </c>
      <c r="I14" t="str">
        <f t="shared" si="0"/>
        <v xml:space="preserve"> </v>
      </c>
      <c r="J14" t="s">
        <v>16</v>
      </c>
    </row>
    <row r="15" spans="2:25" x14ac:dyDescent="0.35">
      <c r="B15">
        <v>4</v>
      </c>
      <c r="D15" t="s">
        <v>16</v>
      </c>
      <c r="F15" t="str">
        <f>VLOOKUP(D15,$C$39:$D$43,2,FALSE)</f>
        <v xml:space="preserve"> </v>
      </c>
      <c r="G15" t="s">
        <v>16</v>
      </c>
      <c r="I15" t="str">
        <f t="shared" si="0"/>
        <v xml:space="preserve"> </v>
      </c>
      <c r="J15" t="s">
        <v>16</v>
      </c>
    </row>
    <row r="16" spans="2:25" x14ac:dyDescent="0.35">
      <c r="B16">
        <v>5</v>
      </c>
      <c r="D16" t="s">
        <v>16</v>
      </c>
      <c r="F16" t="str">
        <f>VLOOKUP(D16,$C$39:$D$43,2,FALSE)</f>
        <v xml:space="preserve"> </v>
      </c>
      <c r="G16" t="s">
        <v>16</v>
      </c>
      <c r="I16" t="str">
        <f t="shared" si="0"/>
        <v xml:space="preserve"> </v>
      </c>
      <c r="J16" t="s">
        <v>16</v>
      </c>
    </row>
    <row r="17" spans="2:10" x14ac:dyDescent="0.35">
      <c r="B17">
        <v>6</v>
      </c>
      <c r="D17" t="s">
        <v>16</v>
      </c>
      <c r="F17" t="str">
        <f>VLOOKUP(D17,$C$39:$D$43,2,FALSE)</f>
        <v xml:space="preserve"> </v>
      </c>
      <c r="G17" t="s">
        <v>19</v>
      </c>
      <c r="I17" t="str">
        <f t="shared" si="0"/>
        <v>Grader</v>
      </c>
      <c r="J17" t="s">
        <v>16</v>
      </c>
    </row>
    <row r="18" spans="2:10" x14ac:dyDescent="0.35">
      <c r="B18">
        <v>7</v>
      </c>
      <c r="D18" t="s">
        <v>16</v>
      </c>
      <c r="F18" t="str">
        <f>VLOOKUP(D18,$C$39:$D$43,2,FALSE)</f>
        <v xml:space="preserve"> </v>
      </c>
      <c r="G18" t="s">
        <v>16</v>
      </c>
      <c r="I18" t="str">
        <f t="shared" si="0"/>
        <v xml:space="preserve"> </v>
      </c>
      <c r="J18" t="s">
        <v>16</v>
      </c>
    </row>
    <row r="19" spans="2:10" x14ac:dyDescent="0.35">
      <c r="B19">
        <v>8</v>
      </c>
      <c r="D19" t="s">
        <v>16</v>
      </c>
      <c r="F19" t="str">
        <f>VLOOKUP(D19,$C$39:$D$43,2,FALSE)</f>
        <v xml:space="preserve"> </v>
      </c>
      <c r="G19" t="s">
        <v>16</v>
      </c>
      <c r="I19" t="str">
        <f t="shared" si="0"/>
        <v xml:space="preserve"> </v>
      </c>
      <c r="J19" t="s">
        <v>16</v>
      </c>
    </row>
    <row r="20" spans="2:10" x14ac:dyDescent="0.35">
      <c r="B20">
        <v>9</v>
      </c>
      <c r="D20" t="s">
        <v>16</v>
      </c>
      <c r="F20" t="str">
        <f>VLOOKUP(D20,$C$39:$D$43,2,FALSE)</f>
        <v xml:space="preserve"> </v>
      </c>
      <c r="G20" t="s">
        <v>16</v>
      </c>
      <c r="I20" t="str">
        <f t="shared" si="0"/>
        <v xml:space="preserve"> </v>
      </c>
      <c r="J20" t="s">
        <v>16</v>
      </c>
    </row>
    <row r="21" spans="2:10" x14ac:dyDescent="0.35">
      <c r="B21">
        <v>10</v>
      </c>
      <c r="D21" t="s">
        <v>16</v>
      </c>
      <c r="F21" t="str">
        <f>VLOOKUP(D21,$C$39:$D$43,2,FALSE)</f>
        <v xml:space="preserve"> </v>
      </c>
      <c r="G21" t="s">
        <v>16</v>
      </c>
      <c r="I21" t="str">
        <f t="shared" si="0"/>
        <v xml:space="preserve"> </v>
      </c>
      <c r="J21" t="s">
        <v>16</v>
      </c>
    </row>
    <row r="22" spans="2:10" x14ac:dyDescent="0.35">
      <c r="B22">
        <v>11</v>
      </c>
      <c r="D22" t="s">
        <v>16</v>
      </c>
      <c r="F22" t="str">
        <f>VLOOKUP(D22,$C$39:$D$43,2,FALSE)</f>
        <v xml:space="preserve"> </v>
      </c>
      <c r="G22" t="s">
        <v>16</v>
      </c>
      <c r="I22" t="str">
        <f t="shared" si="0"/>
        <v xml:space="preserve"> </v>
      </c>
      <c r="J22" t="s">
        <v>16</v>
      </c>
    </row>
    <row r="23" spans="2:10" x14ac:dyDescent="0.35">
      <c r="B23">
        <v>12</v>
      </c>
      <c r="D23" t="s">
        <v>16</v>
      </c>
      <c r="F23" t="str">
        <f>VLOOKUP(D23,$C$39:$D$43,2,FALSE)</f>
        <v xml:space="preserve"> </v>
      </c>
      <c r="G23" t="s">
        <v>16</v>
      </c>
      <c r="I23" t="str">
        <f t="shared" si="0"/>
        <v xml:space="preserve"> </v>
      </c>
      <c r="J23" t="s">
        <v>16</v>
      </c>
    </row>
    <row r="24" spans="2:10" x14ac:dyDescent="0.35">
      <c r="B24">
        <v>13</v>
      </c>
      <c r="D24" t="s">
        <v>16</v>
      </c>
      <c r="F24" t="str">
        <f>VLOOKUP(D24,$C$39:$D$43,2,FALSE)</f>
        <v xml:space="preserve"> </v>
      </c>
      <c r="G24" t="s">
        <v>16</v>
      </c>
      <c r="I24" t="str">
        <f t="shared" si="0"/>
        <v xml:space="preserve"> </v>
      </c>
      <c r="J24" t="s">
        <v>16</v>
      </c>
    </row>
    <row r="25" spans="2:10" x14ac:dyDescent="0.35">
      <c r="B25">
        <v>14</v>
      </c>
      <c r="D25" t="s">
        <v>16</v>
      </c>
      <c r="F25" t="str">
        <f>VLOOKUP(D25,$C$39:$D$43,2,FALSE)</f>
        <v xml:space="preserve"> </v>
      </c>
      <c r="G25" t="s">
        <v>16</v>
      </c>
      <c r="I25" t="str">
        <f t="shared" si="0"/>
        <v xml:space="preserve"> </v>
      </c>
      <c r="J25" t="s">
        <v>16</v>
      </c>
    </row>
    <row r="26" spans="2:10" x14ac:dyDescent="0.35">
      <c r="B26">
        <v>15</v>
      </c>
      <c r="D26" t="s">
        <v>16</v>
      </c>
      <c r="F26" t="str">
        <f>VLOOKUP(D26,$C$39:$D$43,2,FALSE)</f>
        <v xml:space="preserve"> </v>
      </c>
      <c r="G26" t="s">
        <v>16</v>
      </c>
      <c r="I26" t="str">
        <f t="shared" si="0"/>
        <v xml:space="preserve"> </v>
      </c>
      <c r="J26" t="s">
        <v>16</v>
      </c>
    </row>
    <row r="39" spans="3:10" x14ac:dyDescent="0.35">
      <c r="C39" t="s">
        <v>16</v>
      </c>
      <c r="D39" t="s">
        <v>17</v>
      </c>
      <c r="F39" t="s">
        <v>16</v>
      </c>
      <c r="G39" t="s">
        <v>17</v>
      </c>
      <c r="J39" t="s">
        <v>16</v>
      </c>
    </row>
    <row r="40" spans="3:10" x14ac:dyDescent="0.35">
      <c r="C40" t="s">
        <v>11</v>
      </c>
      <c r="D40" t="s">
        <v>12</v>
      </c>
      <c r="F40" t="s">
        <v>18</v>
      </c>
      <c r="G40" t="s">
        <v>17</v>
      </c>
      <c r="J40" t="s">
        <v>21</v>
      </c>
    </row>
    <row r="41" spans="3:10" x14ac:dyDescent="0.35">
      <c r="C41" t="s">
        <v>0</v>
      </c>
      <c r="D41" t="s">
        <v>13</v>
      </c>
      <c r="F41" t="s">
        <v>19</v>
      </c>
      <c r="G41" t="s">
        <v>20</v>
      </c>
      <c r="J41" t="s">
        <v>22</v>
      </c>
    </row>
    <row r="42" spans="3:10" x14ac:dyDescent="0.35">
      <c r="C42" t="s">
        <v>2</v>
      </c>
      <c r="D42" t="s">
        <v>14</v>
      </c>
      <c r="J42" t="s">
        <v>23</v>
      </c>
    </row>
    <row r="43" spans="3:10" x14ac:dyDescent="0.35">
      <c r="C43" t="s">
        <v>1</v>
      </c>
      <c r="D43" t="s">
        <v>15</v>
      </c>
      <c r="J43" t="s">
        <v>24</v>
      </c>
    </row>
    <row r="44" spans="3:10" x14ac:dyDescent="0.35">
      <c r="J44" t="s">
        <v>25</v>
      </c>
    </row>
    <row r="45" spans="3:10" x14ac:dyDescent="0.35">
      <c r="J45" t="s">
        <v>26</v>
      </c>
    </row>
    <row r="46" spans="3:10" x14ac:dyDescent="0.35">
      <c r="J46" t="s">
        <v>27</v>
      </c>
    </row>
  </sheetData>
  <mergeCells count="2">
    <mergeCell ref="E11:F11"/>
    <mergeCell ref="H11:I11"/>
  </mergeCells>
  <dataValidations disablePrompts="1" count="3">
    <dataValidation type="list" allowBlank="1" showInputMessage="1" showErrorMessage="1" sqref="D12:D26" xr:uid="{BE84AC2F-626B-4593-8FB2-2232A9859612}">
      <formula1>$C$39:$C$43</formula1>
    </dataValidation>
    <dataValidation type="list" allowBlank="1" showInputMessage="1" showErrorMessage="1" sqref="G12:G26" xr:uid="{6E76F6AE-5410-4C0A-A3DE-53D1FDF1F2A3}">
      <formula1>$F$39:$F$41</formula1>
    </dataValidation>
    <dataValidation type="list" allowBlank="1" showInputMessage="1" showErrorMessage="1" sqref="J12:J26" xr:uid="{2F435579-D5A4-42B8-B193-F6848D7540CC}">
      <formula1>$J$39:$J$46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Overby</dc:creator>
  <cp:lastModifiedBy>Magnus Overby</cp:lastModifiedBy>
  <dcterms:created xsi:type="dcterms:W3CDTF">2022-12-17T18:20:25Z</dcterms:created>
  <dcterms:modified xsi:type="dcterms:W3CDTF">2022-12-17T20:08:47Z</dcterms:modified>
</cp:coreProperties>
</file>