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zhang\github\HealthMetric\docs\ref\"/>
    </mc:Choice>
  </mc:AlternateContent>
  <xr:revisionPtr revIDLastSave="0" documentId="8_{084474B1-55EB-45E7-A810-371360351710}" xr6:coauthVersionLast="47" xr6:coauthVersionMax="47" xr10:uidLastSave="{00000000-0000-0000-0000-000000000000}"/>
  <bookViews>
    <workbookView xWindow="6730" yWindow="5860" windowWidth="28800" windowHeight="15410" xr2:uid="{FF4B89C3-F26D-498B-A6B1-7139C6724510}"/>
  </bookViews>
  <sheets>
    <sheet name="Score_Upda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F15" i="2"/>
  <c r="F16" i="2"/>
  <c r="F2" i="2"/>
  <c r="G2" i="2" s="1"/>
  <c r="I13" i="1"/>
  <c r="I12" i="1"/>
  <c r="I11" i="1"/>
  <c r="I10" i="1"/>
  <c r="I9" i="1"/>
  <c r="I8" i="1"/>
  <c r="I7" i="1"/>
  <c r="I6" i="1"/>
  <c r="I5" i="1"/>
  <c r="I4" i="1"/>
  <c r="I3" i="1"/>
  <c r="G6" i="2"/>
  <c r="G14" i="2"/>
  <c r="G15" i="2"/>
  <c r="G16" i="2"/>
  <c r="B18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3" i="1"/>
  <c r="G3" i="1" s="1"/>
  <c r="G18" i="2" l="1"/>
  <c r="G14" i="1"/>
</calcChain>
</file>

<file path=xl/sharedStrings.xml><?xml version="1.0" encoding="utf-8"?>
<sst xmlns="http://schemas.openxmlformats.org/spreadsheetml/2006/main" count="58" uniqueCount="36">
  <si>
    <t># CAD Links</t>
  </si>
  <si>
    <t># High Warnings</t>
  </si>
  <si>
    <t># Imports</t>
  </si>
  <si>
    <t># In-place Families</t>
  </si>
  <si>
    <t>#Medium Warnings</t>
  </si>
  <si>
    <t># Purgeable Families</t>
  </si>
  <si>
    <t># Unenclosed Areas</t>
  </si>
  <si>
    <t># Unenclosed Rooms</t>
  </si>
  <si>
    <t># Unpinned Grids</t>
  </si>
  <si>
    <t># Unpinned Levels</t>
  </si>
  <si>
    <t># Views not on sheets</t>
  </si>
  <si>
    <t>Metric</t>
  </si>
  <si>
    <t>Weight</t>
  </si>
  <si>
    <t>Min.</t>
  </si>
  <si>
    <t>Max.</t>
  </si>
  <si>
    <t>Column1</t>
  </si>
  <si>
    <t>Count in Model</t>
  </si>
  <si>
    <t>Contribution</t>
  </si>
  <si>
    <t>SCORE</t>
  </si>
  <si>
    <t>File size</t>
  </si>
  <si>
    <t>High Warnings</t>
  </si>
  <si>
    <t>Medium Warnings</t>
  </si>
  <si>
    <t>Model Groups</t>
  </si>
  <si>
    <t>Detail Groups</t>
  </si>
  <si>
    <t>In-Place Families</t>
  </si>
  <si>
    <t>Purgeable Families</t>
  </si>
  <si>
    <t>Unplaced Rooms</t>
  </si>
  <si>
    <t>Filled regions</t>
  </si>
  <si>
    <t>Lines</t>
  </si>
  <si>
    <t>CAD Links</t>
  </si>
  <si>
    <t>CAD Imports</t>
  </si>
  <si>
    <t>Views not on Sheets</t>
  </si>
  <si>
    <t>Unused View Templates</t>
  </si>
  <si>
    <t>Unpinned Grids</t>
  </si>
  <si>
    <t>Unpinned Levels</t>
  </si>
  <si>
    <t>Filled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</si>
</sst>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3" xfId="0" applyBorder="1"/>
    <xf numFmtId="0" fontId="4" fillId="4" borderId="8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10"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C6C2EF-A4C6-41F8-AC10-34E11EE8C11B}" name="Metrics_Scoring" displayName="Metrics_Scoring" ref="A1:G16" totalsRowShown="0" headerRowDxfId="9" headerRowBorderDxfId="8" tableBorderDxfId="7">
  <autoFilter ref="A1:G16" xr:uid="{07C6C2EF-A4C6-41F8-AC10-34E11EE8C11B}"/>
  <tableColumns count="7">
    <tableColumn id="1" xr3:uid="{17441C84-3992-4861-9314-A73CF163EC74}" name="Metric" dataDxfId="6"/>
    <tableColumn id="2" xr3:uid="{4EE85756-96E2-4F5C-B3CB-8C1C87F2BA55}" name="Weight" dataDxfId="5"/>
    <tableColumn id="3" xr3:uid="{63F0AE5A-91AC-4C4A-AF96-CE1A50EF3B6D}" name="Min."/>
    <tableColumn id="4" xr3:uid="{2D953998-660D-4441-A8E6-4490E7D741A1}" name="Max." dataDxfId="4"/>
    <tableColumn id="5" xr3:uid="{9344C9D8-F6D2-41FF-87CC-FC661A7A2347}" name="Count in Model"/>
    <tableColumn id="6" xr3:uid="{F2B95264-9D94-4C24-90B0-A03E32195610}" name="Column1" dataDxfId="3">
      <calculatedColumnFormula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calculatedColumnFormula>
    </tableColumn>
    <tableColumn id="7" xr3:uid="{4DCED581-7B13-42BF-8852-F46D50A21E0B}" name="Contribution" dataDxfId="2">
      <calculatedColumnFormula>Metrics_Scoring[[#This Row],[Weight]]*Metrics_Scoring[[#This Row],[Column1]]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60AF9-7114-4CD9-9A9D-84314733ECE7}" name="Table1" displayName="Table1" ref="A2:G14" totalsRowShown="0">
  <autoFilter ref="A2:G14" xr:uid="{D4560AF9-7114-4CD9-9A9D-84314733ECE7}"/>
  <sortState xmlns:xlrd2="http://schemas.microsoft.com/office/spreadsheetml/2017/richdata2" ref="A3:G14">
    <sortCondition descending="1" ref="B2:B14"/>
  </sortState>
  <tableColumns count="7">
    <tableColumn id="1" xr3:uid="{B94868B2-CA56-48A7-94E4-649464ACD3AE}" name="Metric"/>
    <tableColumn id="2" xr3:uid="{A7658557-9383-4CE1-A71E-5A45F3DC1F61}" name="Weight"/>
    <tableColumn id="3" xr3:uid="{144FD5FD-D0F1-499E-951C-475C5EA4FF89}" name="Min." dataDxfId="1"/>
    <tableColumn id="4" xr3:uid="{8BD9135F-F5E0-485B-9A90-F7DF4F642902}" name="Max." dataDxfId="0"/>
    <tableColumn id="6" xr3:uid="{41C7996E-6C43-47AE-8BD7-74282AECB77C}" name="Count in Model"/>
    <tableColumn id="7" xr3:uid="{B39AEAAE-D836-4CC3-8241-D6769AC3AC15}" name="Column1"/>
    <tableColumn id="8" xr3:uid="{AFB2EA6E-7ABE-4F14-82AF-E59B8A48EF92}" name="Con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E07E-3129-4AB7-8D74-AFC30271BDA2}">
  <sheetPr codeName="Sheet2"/>
  <dimension ref="A1:G18"/>
  <sheetViews>
    <sheetView tabSelected="1" workbookViewId="0">
      <selection activeCell="A16" sqref="A16"/>
    </sheetView>
  </sheetViews>
  <sheetFormatPr defaultRowHeight="14.5" x14ac:dyDescent="0.35"/>
  <cols>
    <col min="1" max="1" width="22.26953125" bestFit="1" customWidth="1"/>
    <col min="2" max="2" width="9.54296875" customWidth="1"/>
    <col min="5" max="5" width="16.81640625" customWidth="1"/>
    <col min="6" max="6" width="11.26953125" customWidth="1"/>
    <col min="7" max="7" width="14.7265625" customWidth="1"/>
    <col min="12" max="12" width="12.453125" customWidth="1"/>
    <col min="13" max="13" width="20" bestFit="1" customWidth="1"/>
    <col min="14" max="14" width="6.453125" bestFit="1" customWidth="1"/>
    <col min="15" max="15" width="14.7265625" bestFit="1" customWidth="1"/>
    <col min="16" max="16" width="53.7265625" customWidth="1"/>
  </cols>
  <sheetData>
    <row r="1" spans="1:7" x14ac:dyDescent="0.35">
      <c r="A1" s="24" t="s">
        <v>11</v>
      </c>
      <c r="B1" s="25" t="s">
        <v>12</v>
      </c>
      <c r="C1" s="25" t="s">
        <v>13</v>
      </c>
      <c r="D1" s="25" t="s">
        <v>14</v>
      </c>
      <c r="E1" s="26" t="s">
        <v>16</v>
      </c>
      <c r="F1" s="25" t="s">
        <v>15</v>
      </c>
      <c r="G1" s="27" t="s">
        <v>17</v>
      </c>
    </row>
    <row r="2" spans="1:7" x14ac:dyDescent="0.35">
      <c r="A2" t="s">
        <v>19</v>
      </c>
      <c r="B2" s="1">
        <v>12</v>
      </c>
      <c r="C2" s="16">
        <v>0</v>
      </c>
      <c r="D2" s="17">
        <v>500</v>
      </c>
      <c r="F2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2" s="8">
        <f>Metrics_Scoring[[#This Row],[Weight]]*Metrics_Scoring[[#This Row],[Column1]]</f>
        <v>0</v>
      </c>
    </row>
    <row r="3" spans="1:7" x14ac:dyDescent="0.35">
      <c r="A3" t="s">
        <v>20</v>
      </c>
      <c r="B3" s="1">
        <v>12</v>
      </c>
      <c r="C3" s="16">
        <v>12</v>
      </c>
      <c r="D3" s="17">
        <v>30</v>
      </c>
      <c r="F3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3" s="8">
        <f>Metrics_Scoring[[#This Row],[Weight]]*Metrics_Scoring[[#This Row],[Column1]]</f>
        <v>0</v>
      </c>
    </row>
    <row r="4" spans="1:7" x14ac:dyDescent="0.35">
      <c r="A4" t="s">
        <v>25</v>
      </c>
      <c r="B4" s="1">
        <v>12</v>
      </c>
      <c r="C4" s="18">
        <v>60</v>
      </c>
      <c r="D4" s="19">
        <v>250</v>
      </c>
      <c r="F4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4" s="8">
        <f>Metrics_Scoring[[#This Row],[Weight]]*Metrics_Scoring[[#This Row],[Column1]]</f>
        <v>0</v>
      </c>
    </row>
    <row r="5" spans="1:7" x14ac:dyDescent="0.35">
      <c r="A5" t="s">
        <v>21</v>
      </c>
      <c r="B5" s="1">
        <v>8</v>
      </c>
      <c r="C5" s="16">
        <v>15</v>
      </c>
      <c r="D5" s="17">
        <v>50</v>
      </c>
      <c r="F5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5" s="8">
        <f>Metrics_Scoring[[#This Row],[Weight]]*Metrics_Scoring[[#This Row],[Column1]]</f>
        <v>0</v>
      </c>
    </row>
    <row r="6" spans="1:7" x14ac:dyDescent="0.35">
      <c r="A6" t="s">
        <v>24</v>
      </c>
      <c r="B6" s="1">
        <v>8</v>
      </c>
      <c r="C6" s="18">
        <v>8</v>
      </c>
      <c r="D6" s="19">
        <v>20</v>
      </c>
      <c r="F6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6" s="8">
        <f>Metrics_Scoring[[#This Row],[Weight]]*Metrics_Scoring[[#This Row],[Column1]]</f>
        <v>0</v>
      </c>
    </row>
    <row r="7" spans="1:7" x14ac:dyDescent="0.35">
      <c r="A7" t="s">
        <v>31</v>
      </c>
      <c r="B7" s="1">
        <v>8</v>
      </c>
      <c r="C7" s="16">
        <v>60</v>
      </c>
      <c r="D7" s="17">
        <v>200</v>
      </c>
      <c r="F7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7" s="8">
        <f>Metrics_Scoring[[#This Row],[Weight]]*Metrics_Scoring[[#This Row],[Column1]]</f>
        <v>0</v>
      </c>
    </row>
    <row r="8" spans="1:7" x14ac:dyDescent="0.35">
      <c r="A8" t="s">
        <v>22</v>
      </c>
      <c r="B8" s="1">
        <v>6</v>
      </c>
      <c r="C8" s="4">
        <v>0</v>
      </c>
      <c r="D8" s="21">
        <v>100</v>
      </c>
      <c r="F8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8" s="8">
        <f>Metrics_Scoring[[#This Row],[Weight]]*Metrics_Scoring[[#This Row],[Column1]]</f>
        <v>0</v>
      </c>
    </row>
    <row r="9" spans="1:7" x14ac:dyDescent="0.35">
      <c r="A9" t="s">
        <v>23</v>
      </c>
      <c r="B9" s="1">
        <v>6</v>
      </c>
      <c r="C9" s="20">
        <v>0</v>
      </c>
      <c r="D9" s="22">
        <v>100</v>
      </c>
      <c r="F9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9" s="8">
        <f>Metrics_Scoring[[#This Row],[Weight]]*Metrics_Scoring[[#This Row],[Column1]]</f>
        <v>0</v>
      </c>
    </row>
    <row r="10" spans="1:7" x14ac:dyDescent="0.35">
      <c r="A10" t="s">
        <v>30</v>
      </c>
      <c r="B10" s="1">
        <v>4</v>
      </c>
      <c r="C10" s="18">
        <v>0</v>
      </c>
      <c r="D10" s="19">
        <v>5</v>
      </c>
      <c r="F10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0" s="8">
        <f>Metrics_Scoring[[#This Row],[Weight]]*Metrics_Scoring[[#This Row],[Column1]]</f>
        <v>0</v>
      </c>
    </row>
    <row r="11" spans="1:7" x14ac:dyDescent="0.35">
      <c r="A11" t="s">
        <v>26</v>
      </c>
      <c r="B11" s="1">
        <v>4</v>
      </c>
      <c r="C11" s="16">
        <v>2</v>
      </c>
      <c r="D11" s="17">
        <v>10</v>
      </c>
      <c r="F11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1" s="8">
        <f>Metrics_Scoring[[#This Row],[Weight]]*Metrics_Scoring[[#This Row],[Column1]]</f>
        <v>0</v>
      </c>
    </row>
    <row r="12" spans="1:7" x14ac:dyDescent="0.35">
      <c r="A12" t="s">
        <v>32</v>
      </c>
      <c r="B12" s="1">
        <v>4</v>
      </c>
      <c r="C12" s="4">
        <v>0</v>
      </c>
      <c r="D12" s="21">
        <v>5</v>
      </c>
      <c r="F12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2" s="8">
        <f>Metrics_Scoring[[#This Row],[Weight]]*Metrics_Scoring[[#This Row],[Column1]]</f>
        <v>0</v>
      </c>
    </row>
    <row r="13" spans="1:7" x14ac:dyDescent="0.35">
      <c r="A13" t="s">
        <v>35</v>
      </c>
      <c r="B13" s="1">
        <v>4</v>
      </c>
      <c r="C13" s="20">
        <v>0</v>
      </c>
      <c r="D13" s="21">
        <v>5000</v>
      </c>
      <c r="F13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3" s="8">
        <f>Metrics_Scoring[[#This Row],[Weight]]*Metrics_Scoring[[#This Row],[Column1]]</f>
        <v>0</v>
      </c>
    </row>
    <row r="14" spans="1:7" x14ac:dyDescent="0.35">
      <c r="A14" t="s">
        <v>28</v>
      </c>
      <c r="B14" s="1">
        <v>4</v>
      </c>
      <c r="C14" s="4">
        <v>0</v>
      </c>
      <c r="D14" s="21">
        <v>5000</v>
      </c>
      <c r="F14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4" s="8">
        <f>Metrics_Scoring[[#This Row],[Weight]]*Metrics_Scoring[[#This Row],[Column1]]</f>
        <v>0</v>
      </c>
    </row>
    <row r="15" spans="1:7" x14ac:dyDescent="0.35">
      <c r="A15" s="23" t="s">
        <v>33</v>
      </c>
      <c r="B15" s="1">
        <v>4</v>
      </c>
      <c r="C15" s="18">
        <v>4</v>
      </c>
      <c r="D15" s="19">
        <v>6</v>
      </c>
      <c r="F15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5" s="8">
        <f>Metrics_Scoring[[#This Row],[Weight]]*Metrics_Scoring[[#This Row],[Column1]]</f>
        <v>0</v>
      </c>
    </row>
    <row r="16" spans="1:7" x14ac:dyDescent="0.35">
      <c r="A16" s="23" t="s">
        <v>34</v>
      </c>
      <c r="B16" s="1">
        <v>4</v>
      </c>
      <c r="C16" s="16">
        <v>1</v>
      </c>
      <c r="D16" s="17">
        <v>4</v>
      </c>
      <c r="F16" s="1">
        <f>IF(Metrics_Scoring[[#This Row],[Count in Model]]&lt;Metrics_Scoring[[#This Row],[Min.]],0,IF(Metrics_Scoring[[#This Row],[Count in Model]]&gt;Metrics_Scoring[[#This Row],[Max.]],1,((Metrics_Scoring[[#This Row],[Count in Model]]-Metrics_Scoring[[#This Row],[Min.]])/(Metrics_Scoring[[#This Row],[Max.]]-Metrics_Scoring[[#This Row],[Min.]]))))</f>
        <v>0</v>
      </c>
      <c r="G16" s="8">
        <f>Metrics_Scoring[[#This Row],[Weight]]*Metrics_Scoring[[#This Row],[Column1]]</f>
        <v>0</v>
      </c>
    </row>
    <row r="17" spans="2:7" x14ac:dyDescent="0.35">
      <c r="B17" s="1"/>
      <c r="C17" s="29"/>
      <c r="D17" s="29"/>
      <c r="F17" s="1"/>
      <c r="G17" s="8"/>
    </row>
    <row r="18" spans="2:7" x14ac:dyDescent="0.35">
      <c r="B18" s="1">
        <f>SUM(B2:B16)</f>
        <v>100</v>
      </c>
      <c r="F18" s="15" t="s">
        <v>18</v>
      </c>
      <c r="G18" s="28">
        <f>SUM(Metrics_Scoring[Contribution])</f>
        <v>0</v>
      </c>
    </row>
  </sheetData>
  <pageMargins left="0.7" right="0.7" top="0.75" bottom="0.75" header="0.3" footer="0.3"/>
  <pageSetup paperSize="274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01AF-C807-4E0C-949D-C5C698F7588E}">
  <sheetPr codeName="Sheet1"/>
  <dimension ref="A1:P38"/>
  <sheetViews>
    <sheetView workbookViewId="0">
      <selection activeCell="M15" sqref="M15"/>
    </sheetView>
  </sheetViews>
  <sheetFormatPr defaultRowHeight="14.5" x14ac:dyDescent="0.35"/>
  <cols>
    <col min="1" max="1" width="22.26953125" bestFit="1" customWidth="1"/>
    <col min="2" max="2" width="9.54296875" customWidth="1"/>
    <col min="5" max="5" width="11.1796875" bestFit="1" customWidth="1"/>
    <col min="6" max="7" width="11.26953125" customWidth="1"/>
    <col min="12" max="12" width="12.453125" customWidth="1"/>
    <col min="13" max="13" width="20" bestFit="1" customWidth="1"/>
    <col min="14" max="14" width="6.453125" bestFit="1" customWidth="1"/>
    <col min="15" max="15" width="14.7265625" bestFit="1" customWidth="1"/>
    <col min="16" max="16" width="53.7265625" customWidth="1"/>
  </cols>
  <sheetData>
    <row r="1" spans="1:16" x14ac:dyDescent="0.35">
      <c r="C1">
        <v>1</v>
      </c>
      <c r="D1">
        <v>0</v>
      </c>
    </row>
    <row r="2" spans="1:16" ht="29" x14ac:dyDescent="0.35">
      <c r="A2" t="s">
        <v>11</v>
      </c>
      <c r="B2" s="1" t="s">
        <v>12</v>
      </c>
      <c r="C2" s="1" t="s">
        <v>13</v>
      </c>
      <c r="D2" s="1" t="s">
        <v>14</v>
      </c>
      <c r="E2" s="2" t="s">
        <v>16</v>
      </c>
      <c r="F2" s="1" t="s">
        <v>15</v>
      </c>
      <c r="G2" s="1" t="s">
        <v>17</v>
      </c>
    </row>
    <row r="3" spans="1:16" x14ac:dyDescent="0.35">
      <c r="A3" t="s">
        <v>1</v>
      </c>
      <c r="B3" s="1">
        <v>15</v>
      </c>
      <c r="C3" s="4">
        <v>12</v>
      </c>
      <c r="D3" s="5">
        <v>30</v>
      </c>
      <c r="E3" s="10">
        <v>68</v>
      </c>
      <c r="F3" s="9">
        <f>IF(AND(E3&gt;C3,E3&lt;D3),1-((E3-C3)/(D3-C3)),IF(E3&lt;=C3,1,0))</f>
        <v>0</v>
      </c>
      <c r="G3" s="8">
        <f t="shared" ref="G3:G13" si="0">F3*B3</f>
        <v>0</v>
      </c>
      <c r="I3" t="e">
        <f>IF(#REF!&lt;#REF!,"below",IF(#REF!&gt;#REF!,"above","between"))</f>
        <v>#REF!</v>
      </c>
    </row>
    <row r="4" spans="1:16" x14ac:dyDescent="0.35">
      <c r="A4" t="s">
        <v>3</v>
      </c>
      <c r="B4" s="1">
        <v>15</v>
      </c>
      <c r="C4" s="4">
        <v>8</v>
      </c>
      <c r="D4" s="5">
        <v>20</v>
      </c>
      <c r="E4" s="10">
        <v>45</v>
      </c>
      <c r="F4" s="9">
        <f t="shared" ref="F4:F13" si="1">IF(AND(E4&gt;C4,E4&lt;D4),1-((E4-C4)/(D4-C4)),IF(E4&lt;=C4,1,0))</f>
        <v>0</v>
      </c>
      <c r="G4" s="8">
        <f t="shared" si="0"/>
        <v>0</v>
      </c>
      <c r="I4" t="e">
        <f>IF(#REF!&lt;#REF!,"below",IF(#REF!&gt;#REF!,"above","between"))</f>
        <v>#REF!</v>
      </c>
    </row>
    <row r="5" spans="1:16" x14ac:dyDescent="0.35">
      <c r="A5" t="s">
        <v>4</v>
      </c>
      <c r="B5" s="1">
        <v>10</v>
      </c>
      <c r="C5" s="4">
        <v>15</v>
      </c>
      <c r="D5" s="5">
        <v>50</v>
      </c>
      <c r="E5" s="10">
        <v>324</v>
      </c>
      <c r="F5" s="9">
        <f t="shared" si="1"/>
        <v>0</v>
      </c>
      <c r="G5" s="8">
        <f t="shared" si="0"/>
        <v>0</v>
      </c>
      <c r="I5" t="e">
        <f>IF(#REF!&lt;#REF!,"below",IF(#REF!&gt;#REF!,"above","between"))</f>
        <v>#REF!</v>
      </c>
    </row>
    <row r="6" spans="1:16" x14ac:dyDescent="0.35">
      <c r="A6" t="s">
        <v>5</v>
      </c>
      <c r="B6" s="1">
        <v>10</v>
      </c>
      <c r="C6" s="4">
        <v>60</v>
      </c>
      <c r="D6" s="5">
        <v>250</v>
      </c>
      <c r="E6" s="10">
        <v>43</v>
      </c>
      <c r="F6" s="9">
        <f t="shared" si="1"/>
        <v>1</v>
      </c>
      <c r="G6" s="8">
        <f t="shared" si="0"/>
        <v>10</v>
      </c>
      <c r="I6" t="e">
        <f>IF(#REF!&lt;#REF!,"below",IF(#REF!&gt;#REF!,"above","between"))</f>
        <v>#REF!</v>
      </c>
    </row>
    <row r="7" spans="1:16" x14ac:dyDescent="0.35">
      <c r="A7" t="s">
        <v>10</v>
      </c>
      <c r="B7" s="1">
        <v>10</v>
      </c>
      <c r="C7" s="4">
        <v>60</v>
      </c>
      <c r="D7" s="5">
        <v>200</v>
      </c>
      <c r="E7" s="10">
        <v>181</v>
      </c>
      <c r="F7" s="9">
        <f t="shared" si="1"/>
        <v>0.13571428571428568</v>
      </c>
      <c r="G7" s="8">
        <f t="shared" si="0"/>
        <v>1.3571428571428568</v>
      </c>
      <c r="I7" t="e">
        <f>IF(#REF!&lt;#REF!,"below",IF(#REF!&gt;#REF!,"above","between"))</f>
        <v>#REF!</v>
      </c>
    </row>
    <row r="8" spans="1:16" x14ac:dyDescent="0.35">
      <c r="A8" t="s">
        <v>2</v>
      </c>
      <c r="B8" s="1">
        <v>10</v>
      </c>
      <c r="C8" s="4">
        <v>0</v>
      </c>
      <c r="D8" s="5">
        <v>5</v>
      </c>
      <c r="E8" s="10">
        <v>1</v>
      </c>
      <c r="F8" s="9">
        <f t="shared" si="1"/>
        <v>0.8</v>
      </c>
      <c r="G8" s="8">
        <f t="shared" si="0"/>
        <v>8</v>
      </c>
      <c r="I8" t="e">
        <f>IF(#REF!&lt;#REF!,"below",IF(#REF!&gt;#REF!,"above","between"))</f>
        <v>#REF!</v>
      </c>
    </row>
    <row r="9" spans="1:16" x14ac:dyDescent="0.35">
      <c r="A9" t="s">
        <v>7</v>
      </c>
      <c r="B9" s="1">
        <v>10</v>
      </c>
      <c r="C9" s="4">
        <v>2</v>
      </c>
      <c r="D9" s="5">
        <v>10</v>
      </c>
      <c r="E9" s="10">
        <v>4</v>
      </c>
      <c r="F9" s="9">
        <f t="shared" si="1"/>
        <v>0.75</v>
      </c>
      <c r="G9" s="8">
        <f t="shared" si="0"/>
        <v>7.5</v>
      </c>
      <c r="I9" t="e">
        <f>IF(#REF!&lt;#REF!,"below",IF(#REF!&gt;#REF!,"above","between"))</f>
        <v>#REF!</v>
      </c>
    </row>
    <row r="10" spans="1:16" x14ac:dyDescent="0.35">
      <c r="A10" t="s">
        <v>0</v>
      </c>
      <c r="B10" s="1">
        <v>5</v>
      </c>
      <c r="C10" s="4">
        <v>6</v>
      </c>
      <c r="D10" s="5">
        <v>20</v>
      </c>
      <c r="E10" s="10">
        <v>86</v>
      </c>
      <c r="F10" s="9">
        <f t="shared" si="1"/>
        <v>0</v>
      </c>
      <c r="G10" s="8">
        <f t="shared" si="0"/>
        <v>0</v>
      </c>
      <c r="I10" t="e">
        <f>IF(#REF!&lt;#REF!,"below",IF(#REF!&gt;#REF!,"above","between"))</f>
        <v>#REF!</v>
      </c>
      <c r="L10" s="10"/>
      <c r="M10" s="10"/>
      <c r="N10" s="10"/>
      <c r="O10" s="10"/>
      <c r="P10" s="10"/>
    </row>
    <row r="11" spans="1:16" x14ac:dyDescent="0.35">
      <c r="A11" t="s">
        <v>6</v>
      </c>
      <c r="B11" s="1">
        <v>5</v>
      </c>
      <c r="C11" s="4">
        <v>2</v>
      </c>
      <c r="D11" s="5">
        <v>10</v>
      </c>
      <c r="E11" s="10">
        <v>0</v>
      </c>
      <c r="F11" s="9">
        <f t="shared" si="1"/>
        <v>1</v>
      </c>
      <c r="G11" s="8">
        <f t="shared" si="0"/>
        <v>5</v>
      </c>
      <c r="I11" t="e">
        <f>IF(#REF!&lt;#REF!,"below",IF(#REF!&gt;#REF!,"above","between"))</f>
        <v>#REF!</v>
      </c>
      <c r="L11" s="1"/>
      <c r="N11" s="1"/>
      <c r="O11" s="1"/>
      <c r="P11" s="11"/>
    </row>
    <row r="12" spans="1:16" x14ac:dyDescent="0.35">
      <c r="A12" t="s">
        <v>8</v>
      </c>
      <c r="B12" s="1">
        <v>5</v>
      </c>
      <c r="C12" s="4">
        <v>4</v>
      </c>
      <c r="D12" s="5">
        <v>6</v>
      </c>
      <c r="E12" s="10">
        <v>21</v>
      </c>
      <c r="F12" s="9">
        <f t="shared" si="1"/>
        <v>0</v>
      </c>
      <c r="G12" s="8">
        <f t="shared" si="0"/>
        <v>0</v>
      </c>
      <c r="I12" t="e">
        <f>IF(#REF!&lt;#REF!,"below",IF(#REF!&gt;#REF!,"above","between"))</f>
        <v>#REF!</v>
      </c>
      <c r="L12" s="1"/>
      <c r="N12" s="1"/>
      <c r="O12" s="1"/>
      <c r="P12" s="11"/>
    </row>
    <row r="13" spans="1:16" x14ac:dyDescent="0.35">
      <c r="A13" t="s">
        <v>9</v>
      </c>
      <c r="B13" s="1">
        <v>5</v>
      </c>
      <c r="C13" s="4">
        <v>1</v>
      </c>
      <c r="D13" s="5">
        <v>4</v>
      </c>
      <c r="E13" s="10">
        <v>42</v>
      </c>
      <c r="F13" s="9">
        <f t="shared" si="1"/>
        <v>0</v>
      </c>
      <c r="G13" s="8">
        <f t="shared" si="0"/>
        <v>0</v>
      </c>
      <c r="I13" t="e">
        <f>IF(#REF!&lt;#REF!,"below",IF(#REF!&gt;#REF!,"above","between"))</f>
        <v>#REF!</v>
      </c>
    </row>
    <row r="14" spans="1:16" x14ac:dyDescent="0.35">
      <c r="C14" s="6"/>
      <c r="D14" s="7"/>
      <c r="F14" t="s">
        <v>18</v>
      </c>
      <c r="G14" s="3">
        <f>SUM(G3:G13)</f>
        <v>31.857142857142858</v>
      </c>
    </row>
    <row r="18" spans="1:1" x14ac:dyDescent="0.35">
      <c r="A18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29</v>
      </c>
    </row>
    <row r="23" spans="1:1" x14ac:dyDescent="0.35">
      <c r="A23" s="12" t="s">
        <v>30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s="12" t="s">
        <v>25</v>
      </c>
    </row>
    <row r="29" spans="1:1" x14ac:dyDescent="0.35">
      <c r="A29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4" spans="1:1" x14ac:dyDescent="0.35">
      <c r="A34" t="s">
        <v>31</v>
      </c>
    </row>
    <row r="35" spans="1:1" x14ac:dyDescent="0.35">
      <c r="A35" t="s">
        <v>32</v>
      </c>
    </row>
    <row r="37" spans="1:1" x14ac:dyDescent="0.35">
      <c r="A37" s="13" t="s">
        <v>8</v>
      </c>
    </row>
    <row r="38" spans="1:1" x14ac:dyDescent="0.35">
      <c r="A38" s="14" t="s">
        <v>9</v>
      </c>
    </row>
  </sheetData>
  <pageMargins left="0.7" right="0.7" top="0.75" bottom="0.75" header="0.3" footer="0.3"/>
  <pageSetup paperSize="27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Tsiamis, Mia</dc:creator>
  <cp:lastModifiedBy>Zhang, Sen</cp:lastModifiedBy>
  <dcterms:created xsi:type="dcterms:W3CDTF">2025-02-26T18:15:50Z</dcterms:created>
  <dcterms:modified xsi:type="dcterms:W3CDTF">2025-10-08T15:57:10Z</dcterms:modified>
</cp:coreProperties>
</file>