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_winkler_spb-ew_de/Documents/A Fernstudium Kursmaterial/Bachelorarbeit/Data/"/>
    </mc:Choice>
  </mc:AlternateContent>
  <xr:revisionPtr revIDLastSave="45" documentId="8_{CFFF38A2-DDC3-418A-A92A-1165CA7B8675}" xr6:coauthVersionLast="47" xr6:coauthVersionMax="47" xr10:uidLastSave="{9FD57101-6CDD-4ADA-93BF-A7DE4EDB0316}"/>
  <bookViews>
    <workbookView xWindow="-34500" yWindow="-1440" windowWidth="28800" windowHeight="15195" xr2:uid="{18EB007D-1D64-409F-919E-E09AF6FD4925}"/>
  </bookViews>
  <sheets>
    <sheet name="PRIMOCA Data set" sheetId="1" r:id="rId1"/>
    <sheet name="PRIMOCA Code book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2" i="1" l="1"/>
  <c r="CK2" i="1"/>
  <c r="CS34" i="1"/>
  <c r="CR34" i="1"/>
  <c r="CQ34" i="1"/>
  <c r="CP34" i="1"/>
  <c r="CO34" i="1"/>
  <c r="CN34" i="1"/>
  <c r="CL34" i="1"/>
  <c r="CK34" i="1"/>
  <c r="CS32" i="1"/>
  <c r="CR32" i="1"/>
  <c r="CQ32" i="1"/>
  <c r="CP32" i="1"/>
  <c r="CO32" i="1"/>
  <c r="CN32" i="1"/>
  <c r="CM32" i="1"/>
  <c r="CL32" i="1"/>
  <c r="CK32" i="1"/>
  <c r="CS30" i="1"/>
  <c r="CR30" i="1"/>
  <c r="CQ30" i="1"/>
  <c r="CP30" i="1"/>
  <c r="CO30" i="1"/>
  <c r="CN30" i="1"/>
  <c r="CM30" i="1"/>
  <c r="CL30" i="1"/>
  <c r="CK30" i="1"/>
  <c r="CS29" i="1"/>
  <c r="CR29" i="1"/>
  <c r="CQ29" i="1"/>
  <c r="CP29" i="1"/>
  <c r="CO29" i="1"/>
  <c r="CN29" i="1"/>
  <c r="CL29" i="1"/>
  <c r="CK29" i="1"/>
  <c r="CS28" i="1"/>
  <c r="CR28" i="1"/>
  <c r="CQ28" i="1"/>
  <c r="CP28" i="1"/>
  <c r="CO28" i="1"/>
  <c r="CN28" i="1"/>
  <c r="CL28" i="1"/>
  <c r="CK28" i="1"/>
  <c r="CS23" i="1"/>
  <c r="CR23" i="1"/>
  <c r="CQ23" i="1"/>
  <c r="CP23" i="1"/>
  <c r="CO23" i="1"/>
  <c r="CN23" i="1"/>
  <c r="CM23" i="1"/>
  <c r="CL23" i="1"/>
  <c r="CK23" i="1"/>
  <c r="CS22" i="1"/>
  <c r="CR22" i="1"/>
  <c r="CQ22" i="1"/>
  <c r="CP22" i="1"/>
  <c r="CO22" i="1"/>
  <c r="CN22" i="1"/>
  <c r="CM22" i="1"/>
  <c r="CL22" i="1"/>
  <c r="CK22" i="1"/>
  <c r="CS20" i="1"/>
  <c r="CR20" i="1"/>
  <c r="CQ20" i="1"/>
  <c r="CP20" i="1"/>
  <c r="CO20" i="1"/>
  <c r="CN20" i="1"/>
  <c r="CM20" i="1"/>
  <c r="CL20" i="1"/>
  <c r="CK20" i="1"/>
  <c r="CS19" i="1"/>
  <c r="CR19" i="1"/>
  <c r="CQ19" i="1"/>
  <c r="CP19" i="1"/>
  <c r="CO19" i="1"/>
  <c r="CN19" i="1"/>
  <c r="CM19" i="1"/>
  <c r="CL19" i="1"/>
  <c r="CK19" i="1"/>
  <c r="CS18" i="1"/>
  <c r="CR18" i="1"/>
  <c r="CQ18" i="1"/>
  <c r="CP18" i="1"/>
  <c r="CO18" i="1"/>
  <c r="CN18" i="1"/>
  <c r="CM18" i="1"/>
  <c r="CL18" i="1"/>
  <c r="CK18" i="1"/>
  <c r="CS16" i="1"/>
  <c r="CR16" i="1"/>
  <c r="CQ16" i="1"/>
  <c r="CP16" i="1"/>
  <c r="CO16" i="1"/>
  <c r="CN16" i="1"/>
  <c r="CM16" i="1"/>
  <c r="CL16" i="1"/>
  <c r="CK16" i="1"/>
  <c r="CS14" i="1"/>
  <c r="CR14" i="1"/>
  <c r="CQ14" i="1"/>
  <c r="CP14" i="1"/>
  <c r="CO14" i="1"/>
  <c r="CN14" i="1"/>
  <c r="CM14" i="1"/>
  <c r="CL14" i="1"/>
  <c r="CK14" i="1"/>
  <c r="CS12" i="1"/>
  <c r="CR12" i="1"/>
  <c r="CQ12" i="1"/>
  <c r="CP12" i="1"/>
  <c r="CO12" i="1"/>
  <c r="CN12" i="1"/>
  <c r="CM12" i="1"/>
  <c r="CL12" i="1"/>
  <c r="CK12" i="1"/>
  <c r="CS9" i="1"/>
  <c r="CR9" i="1"/>
  <c r="CQ9" i="1"/>
  <c r="CP9" i="1"/>
  <c r="CO9" i="1"/>
  <c r="CN9" i="1"/>
  <c r="CL9" i="1"/>
  <c r="CK9" i="1"/>
  <c r="CS6" i="1"/>
  <c r="CR6" i="1"/>
  <c r="CQ6" i="1"/>
  <c r="CP6" i="1"/>
  <c r="CO6" i="1"/>
  <c r="CN6" i="1"/>
  <c r="CM6" i="1"/>
  <c r="CL6" i="1"/>
  <c r="CK6" i="1"/>
  <c r="CS4" i="1"/>
  <c r="CR4" i="1"/>
  <c r="CQ4" i="1"/>
  <c r="CP4" i="1"/>
  <c r="CO4" i="1"/>
  <c r="CN4" i="1"/>
  <c r="CM4" i="1"/>
  <c r="CL4" i="1"/>
  <c r="CK4" i="1"/>
  <c r="CS2" i="1"/>
  <c r="CR2" i="1"/>
  <c r="CQ2" i="1"/>
  <c r="CP2" i="1"/>
  <c r="CO2" i="1"/>
  <c r="CN2" i="1"/>
  <c r="C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tc={6CB80A86-1254-4E22-B003-B1461D234482}</author>
    <author>tc={0230BCC4-2246-4F9A-BB5B-07E5A8B84D5E}</author>
    <author>tc={BF1D565B-75A6-4526-918B-7067D7E9E556}</author>
  </authors>
  <commentList>
    <comment ref="A1" authorId="0" shapeId="0" xr:uid="{6CB80A86-1254-4E22-B003-B1461D234482}">
      <text>
        <t>[Threaded comment]
Your version of Excel allows you to read this threaded comment; however, any edits to it will get removed if the file is opened in a newer version of Excel. Learn more: https://go.microsoft.com/fwlink/?linkid=870924
Comment:
    Woche1</t>
      </text>
    </comment>
    <comment ref="L1" authorId="1" shapeId="0" xr:uid="{0230BCC4-2246-4F9A-BB5B-07E5A8B84D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Woche 2
</t>
      </text>
    </comment>
    <comment ref="CK1" authorId="2" shapeId="0" xr:uid="{BF1D565B-75A6-4526-918B-7067D7E9E556}">
      <text>
        <t>[Threaded comment]
Your version of Excel allows you to read this threaded comment; however, any edits to it will get removed if the file is opened in a newer version of Excel. Learn more: https://go.microsoft.com/fwlink/?linkid=870924
Comment:
    Auswertung</t>
      </text>
    </comment>
  </commentList>
</comments>
</file>

<file path=xl/sharedStrings.xml><?xml version="1.0" encoding="utf-8"?>
<sst xmlns="http://schemas.openxmlformats.org/spreadsheetml/2006/main" count="612" uniqueCount="307">
  <si>
    <t>Programme</t>
  </si>
  <si>
    <t>Age</t>
  </si>
  <si>
    <t>Gender</t>
  </si>
  <si>
    <t>Sport</t>
  </si>
  <si>
    <t>Aim</t>
  </si>
  <si>
    <t>WeeklyKM_base</t>
  </si>
  <si>
    <t>WeeklyH_base</t>
  </si>
  <si>
    <t>WeeklyRPE_base</t>
  </si>
  <si>
    <t>Achievement</t>
  </si>
  <si>
    <t>Affiliation</t>
  </si>
  <si>
    <t>Power</t>
  </si>
  <si>
    <t>Success_hope</t>
  </si>
  <si>
    <t>Failure_fear</t>
  </si>
  <si>
    <t>Belonging_hope</t>
  </si>
  <si>
    <t>Rejection_fear</t>
  </si>
  <si>
    <t>Control_hope</t>
  </si>
  <si>
    <t>LossControl_fear</t>
  </si>
  <si>
    <t>Gen_Success_hope</t>
  </si>
  <si>
    <t>Gen_Failure_fear</t>
  </si>
  <si>
    <t>Gen_Belonging_hope</t>
  </si>
  <si>
    <t>Gen_Rejection_fear</t>
  </si>
  <si>
    <t>Gen_Control_hope</t>
  </si>
  <si>
    <t>Gen_LossControl_fear</t>
  </si>
  <si>
    <t>Locus</t>
  </si>
  <si>
    <t>Dynamics</t>
  </si>
  <si>
    <t>Globality</t>
  </si>
  <si>
    <t>Controlability_self</t>
  </si>
  <si>
    <t>Controlability_others</t>
  </si>
  <si>
    <t>Intention</t>
  </si>
  <si>
    <t>Meaning</t>
  </si>
  <si>
    <t>Pride_base</t>
  </si>
  <si>
    <t>Hubris_base</t>
  </si>
  <si>
    <t>PA_base</t>
  </si>
  <si>
    <t>NA_base</t>
  </si>
  <si>
    <t>Goal_1</t>
  </si>
  <si>
    <t>Commitment_1</t>
  </si>
  <si>
    <t>SessionKM_1</t>
  </si>
  <si>
    <t>SessionH_1</t>
  </si>
  <si>
    <t>SessionRPE_1</t>
  </si>
  <si>
    <t>Pride_1</t>
  </si>
  <si>
    <t>Hubris_1</t>
  </si>
  <si>
    <t>PA_1</t>
  </si>
  <si>
    <t>NA_1</t>
  </si>
  <si>
    <t>Goal_2</t>
  </si>
  <si>
    <t>Commitment_2</t>
  </si>
  <si>
    <t>SessionKM_2</t>
  </si>
  <si>
    <t>SessionH_2</t>
  </si>
  <si>
    <t>SessionRPE_2</t>
  </si>
  <si>
    <t>Pride_2</t>
  </si>
  <si>
    <t>Hubris_2</t>
  </si>
  <si>
    <t>PA_2</t>
  </si>
  <si>
    <t>NA_2</t>
  </si>
  <si>
    <t>Goal_3</t>
  </si>
  <si>
    <t>Commitment_3</t>
  </si>
  <si>
    <t>SessionKM_3</t>
  </si>
  <si>
    <t>SessionH_3</t>
  </si>
  <si>
    <t>SessionRPE_3</t>
  </si>
  <si>
    <t>Pride_3</t>
  </si>
  <si>
    <t>Hubris_3</t>
  </si>
  <si>
    <t>PA_3</t>
  </si>
  <si>
    <t>NA_3</t>
  </si>
  <si>
    <t>Goal_4</t>
  </si>
  <si>
    <t>Commitment_4</t>
  </si>
  <si>
    <t>SessionKM_4</t>
  </si>
  <si>
    <t>SessionH_4</t>
  </si>
  <si>
    <t>SessionRPE_4</t>
  </si>
  <si>
    <t>Pride_4</t>
  </si>
  <si>
    <t>Hubris_4</t>
  </si>
  <si>
    <t>PA_4</t>
  </si>
  <si>
    <t>NA_4</t>
  </si>
  <si>
    <t>Goal_5</t>
  </si>
  <si>
    <t>Commitment_5</t>
  </si>
  <si>
    <t>SessionKM_5</t>
  </si>
  <si>
    <t>SessionH_5</t>
  </si>
  <si>
    <t>SessionRPE_5</t>
  </si>
  <si>
    <t>Pride_5</t>
  </si>
  <si>
    <t>Hubris_5</t>
  </si>
  <si>
    <t>PA_5</t>
  </si>
  <si>
    <t>NA_5</t>
  </si>
  <si>
    <t>Goal_6</t>
  </si>
  <si>
    <t>Commitment_6</t>
  </si>
  <si>
    <t>SessionKM_6</t>
  </si>
  <si>
    <t>SessionH_6</t>
  </si>
  <si>
    <t>SessionRPE_6</t>
  </si>
  <si>
    <t>Pride_6</t>
  </si>
  <si>
    <t>Hubris_6</t>
  </si>
  <si>
    <t>PA_6</t>
  </si>
  <si>
    <t>NA_6</t>
  </si>
  <si>
    <t>Goal_ave</t>
  </si>
  <si>
    <t>Commitment_ave</t>
  </si>
  <si>
    <t>SessionKM_ave</t>
  </si>
  <si>
    <t>SessionH_ave</t>
  </si>
  <si>
    <t>SessionRPE_ave</t>
  </si>
  <si>
    <t>Pride_ave</t>
  </si>
  <si>
    <t>Hubris_ave</t>
  </si>
  <si>
    <t>PA_ave</t>
  </si>
  <si>
    <t>NA_ave</t>
  </si>
  <si>
    <t>Notes</t>
  </si>
  <si>
    <t>Laufsport</t>
  </si>
  <si>
    <t>Marathon</t>
  </si>
  <si>
    <t>40-50</t>
  </si>
  <si>
    <t>4-5</t>
  </si>
  <si>
    <t>Laufen</t>
  </si>
  <si>
    <t>10km Wettkampf</t>
  </si>
  <si>
    <t>10 km unter 38 Minuten</t>
  </si>
  <si>
    <t>Kanurennsport</t>
  </si>
  <si>
    <t>Trampolinturnen</t>
  </si>
  <si>
    <t>Salto lernen</t>
  </si>
  <si>
    <t>Parkour</t>
  </si>
  <si>
    <t>Kein bestimmtes Ziel</t>
  </si>
  <si>
    <t>Kraftsport</t>
  </si>
  <si>
    <t>Triathlon</t>
  </si>
  <si>
    <t>Top 10 (besser TOP 3) AK Halbdistanz;  neue persönliche Bestzeit Marathon</t>
  </si>
  <si>
    <t>Zell am See</t>
  </si>
  <si>
    <t>Challenge Roth 2023</t>
  </si>
  <si>
    <t>Challenge Roth</t>
  </si>
  <si>
    <t>Wieder Einstieg</t>
  </si>
  <si>
    <t>Finish Allgäu Triathlon 2023</t>
  </si>
  <si>
    <t>Stand Up Paddeling</t>
  </si>
  <si>
    <t>20-30</t>
  </si>
  <si>
    <t>6-8</t>
  </si>
  <si>
    <t>gewinnen / gute Platzierung</t>
  </si>
  <si>
    <t>Grundlagenausdauer (noch drei Wochen), dann Halbmarathon</t>
  </si>
  <si>
    <t>3,5</t>
  </si>
  <si>
    <t>CrossFit/Funktionale Fitness</t>
  </si>
  <si>
    <t>Wettkampf</t>
  </si>
  <si>
    <t>Krafttraining mit Körpergewicht und Hanteln, Laufen</t>
  </si>
  <si>
    <t>nach dem Sommer mindestens 1min Handstand halten können</t>
  </si>
  <si>
    <t>4-8</t>
  </si>
  <si>
    <t>Halbmarathon Leipzig</t>
  </si>
  <si>
    <t>4,5</t>
  </si>
  <si>
    <t>Body &amp; Mind Fitness</t>
  </si>
  <si>
    <t>durch Dehnung/ Übungen zum Muskelaufbau regelmäßig Sport treiben, nicht mehr so schnell aus der Puste sein</t>
  </si>
  <si>
    <t>(Trainingseinheit 3 fehlt)</t>
  </si>
  <si>
    <t>Partnerakrobatik</t>
  </si>
  <si>
    <t>Sicherer Hand-to-Hand (Figur)</t>
  </si>
  <si>
    <t>Der Leipziger Firmenlauf.</t>
  </si>
  <si>
    <t>Firmenlauf unter 30 Minunten</t>
  </si>
  <si>
    <t>Ästhetik</t>
  </si>
  <si>
    <t>Schwimmen</t>
  </si>
  <si>
    <t>Olympische Distanz beim Leipziger Triathlon</t>
  </si>
  <si>
    <t>Krafttraining</t>
  </si>
  <si>
    <t>Variable</t>
  </si>
  <si>
    <t>Description</t>
  </si>
  <si>
    <t>Scale</t>
  </si>
  <si>
    <t>Questionnaire (variable due to Unipark output)</t>
  </si>
  <si>
    <t>Vpn</t>
  </si>
  <si>
    <t>Code (pseudonym): (1.) 2nd letter of mother`s first name; (2.) month of birth as a number; (3.) third letter of father's first name; (4.) first letter of place of birth; (5.) last two digits of mobile phone number</t>
  </si>
  <si>
    <t>Nominal</t>
  </si>
  <si>
    <t>Mail</t>
  </si>
  <si>
    <t>E-Mail adress for final feedback, if asked for by participant.</t>
  </si>
  <si>
    <t>Asked for at the very end of the PRIMOCA study (possible deanonymization). Participants are free to use an anonymized email-adress to get a feedback on their responses.</t>
  </si>
  <si>
    <t>Filter variable: 1=Yes, I do follow a systematic training programme, 2=No, I do not follow any systematic training programme</t>
  </si>
  <si>
    <t>(I) v_6</t>
  </si>
  <si>
    <t>Age in years</t>
  </si>
  <si>
    <t>Interval</t>
  </si>
  <si>
    <t>(I) v_2</t>
  </si>
  <si>
    <t>Gender: 1=M, 2=F, 3=D</t>
  </si>
  <si>
    <t>(I) v_3</t>
  </si>
  <si>
    <t>Sport referred to in this study</t>
  </si>
  <si>
    <t>(I) v_4</t>
  </si>
  <si>
    <t>Current training aim</t>
  </si>
  <si>
    <t>(I) v_8</t>
  </si>
  <si>
    <t>Weekly kilometres at baseline measurement</t>
  </si>
  <si>
    <t>Ratio</t>
  </si>
  <si>
    <t>(I) v_7</t>
  </si>
  <si>
    <t>Weekly training hours at baseline measurement</t>
  </si>
  <si>
    <t>(I) v_5</t>
  </si>
  <si>
    <t>Weekly rate of perceived exertion at baseline measurement</t>
  </si>
  <si>
    <t>(I) v_16</t>
  </si>
  <si>
    <t>Implicit achievement motive: Ratings per words</t>
  </si>
  <si>
    <t>(I) index</t>
  </si>
  <si>
    <t>Transferred index variable after having coded 6 PSE texts by EW (86%) and SL (80%); then checked for interrater-reliability, and put in ratio to written words.</t>
  </si>
  <si>
    <t>Implicit affiliation motive: Ratings per words</t>
  </si>
  <si>
    <t>Implicit power motive: Ratings per words</t>
  </si>
  <si>
    <t>Motive component hope for success (achievement).</t>
  </si>
  <si>
    <t>(II) t-value</t>
  </si>
  <si>
    <t>Transferred t-values after having evaluated the Multi-Motive-Grid.</t>
  </si>
  <si>
    <t>Motive component fear of failure (achievement).</t>
  </si>
  <si>
    <t>Motive component hope for belonging (affiliation).</t>
  </si>
  <si>
    <t>Motive component fear of social rejection (affiliation).</t>
  </si>
  <si>
    <t>Motive component hope for control (power).</t>
  </si>
  <si>
    <t>Motive component fear of losing control (power).</t>
  </si>
  <si>
    <t>Motive component hope for success (achievement), gender based.</t>
  </si>
  <si>
    <t>Transferred t-values after having evaluated the Multi-Motive-Grid (t-values according to gender)..</t>
  </si>
  <si>
    <t>Motive component fear of failure (achievement), gender based.</t>
  </si>
  <si>
    <t>Motive component hope for belonging (affiliation), gender based.</t>
  </si>
  <si>
    <t>Motive component fear of social rejection (affiliation), gender based.</t>
  </si>
  <si>
    <t>Motive component hope for control (power), gender based.</t>
  </si>
  <si>
    <t>Motive component fear of losing control (power), gender based.</t>
  </si>
  <si>
    <t>Causal attribution regarding locus of cause: internal or external.</t>
  </si>
  <si>
    <t>(II) mean score</t>
  </si>
  <si>
    <t>Transferred mean score after having evaluated the Sport Attribution Style Scale.</t>
  </si>
  <si>
    <t>Causal attribution regarding dynamics of cause: variable or stable.</t>
  </si>
  <si>
    <t>Causal attribution regarding globality of cause: specific or general.</t>
  </si>
  <si>
    <t>Causal attribution regarding controlability of cause by one-self: controlable or uncontrolable.</t>
  </si>
  <si>
    <t>Causal attribution regarding controlability of cause by others: controlable or uncontrolabl.</t>
  </si>
  <si>
    <t>Causal attribution regarding intention of cause: intentional or by chance.</t>
  </si>
  <si>
    <t>Causal attribution regarding meaning: meaningfulness of event.</t>
  </si>
  <si>
    <t>Authentic pride score at baseline.</t>
  </si>
  <si>
    <t>Transferrred mean score for authentic pride after having evaluated the Authentic and Hubristic Pride Scale at baseline.</t>
  </si>
  <si>
    <t>Hubristic pride score  at baseline.</t>
  </si>
  <si>
    <t>Transferrred mean score for hubristic pride after having evaluated the Authentic and Hubristic Pride Scale at baseline.</t>
  </si>
  <si>
    <t>Positive affect score at baseline.</t>
  </si>
  <si>
    <t>Transferrred mean score for positive affect after having evaluated the Positive and Negative Affect Schedule at baseline.</t>
  </si>
  <si>
    <t>Negative affect score at baseline.</t>
  </si>
  <si>
    <t>Transferrred mean score for negative affect after having evaluated the Positive and Negative Affect Schedule at baseline.</t>
  </si>
  <si>
    <t>Achievement of exercise goal in percent after 1st training session.</t>
  </si>
  <si>
    <t xml:space="preserve">(III.1) </t>
  </si>
  <si>
    <t>Commitment to training programme in percent after 1st training session.</t>
  </si>
  <si>
    <t>Session kilometres at 1st training session.</t>
  </si>
  <si>
    <t>Session hours at 1st training session.</t>
  </si>
  <si>
    <t>Session Rate of Perceived Exertion at 1st training session.</t>
  </si>
  <si>
    <t>Authentic pride score after 1st training session.</t>
  </si>
  <si>
    <t>(III.1) mean score</t>
  </si>
  <si>
    <t>Transferrred mean score for authentic pride after having evaluated the Authentic and Hubristic Pride Scale after 1st training session.</t>
  </si>
  <si>
    <t>Hubristic pride score after 1st training session.</t>
  </si>
  <si>
    <t>Transferrred mean score for hubristic pride after having evaluated the Authentic and Hubristic Pride Scale after 1st training session.</t>
  </si>
  <si>
    <t>Positive affect scoreafter 1st training session.</t>
  </si>
  <si>
    <t>Transferrred mean score for positive affect after having evaluated the Positive and Negative Affect Schedule after 1st training session.</t>
  </si>
  <si>
    <t>Negative affect score after 1st training session.</t>
  </si>
  <si>
    <t>Transferrred mean score for negative affect after having evaluated the Positive and Negative Affect Schedule after 1st training session.</t>
  </si>
  <si>
    <t>Achievement of exercise goal in percent after 2nd training session.</t>
  </si>
  <si>
    <t xml:space="preserve">(III.2) </t>
  </si>
  <si>
    <t>Commitment to training programme in percent after 2nd training session.</t>
  </si>
  <si>
    <t>Session kilometres at 2nd training session.</t>
  </si>
  <si>
    <t>Session hours at 2nd training session.</t>
  </si>
  <si>
    <t>Session Rate of Perceived Exertion at 2nd training session.</t>
  </si>
  <si>
    <t>Authentic pride score after 2nd training session.</t>
  </si>
  <si>
    <t>(III.2) mean score</t>
  </si>
  <si>
    <t>Transferrred mean score for authentic pride after having evaluated the Authentic and Hubristic Pride Scale after 2nd training session.</t>
  </si>
  <si>
    <t>Hubristic pride score after 2nd training session.</t>
  </si>
  <si>
    <t>Transferrred mean score for hubristic pride after having evaluated the Authentic and Hubristic Pride Scale after 2nd training session.</t>
  </si>
  <si>
    <t>Positive affect scoreafter 2nd training session.</t>
  </si>
  <si>
    <t>Transferrred mean score for positive affect after having evaluated the Positive and Negative Affect Schedule after 2nd training session.</t>
  </si>
  <si>
    <t>Negative affect score after 2nd training session.</t>
  </si>
  <si>
    <t>Transferrred mean score for negative affect after having evaluated the Positive and Negative Affect Schedule after 2nd training session.</t>
  </si>
  <si>
    <t>Achievement of exercise goal in percent after 3rd training session.</t>
  </si>
  <si>
    <t xml:space="preserve">(III.3) </t>
  </si>
  <si>
    <t>Commitment to training programme in percent after 3rd training session.</t>
  </si>
  <si>
    <t>Session kilometres at 3rd training session.</t>
  </si>
  <si>
    <t>Session hours at 3rd training session.</t>
  </si>
  <si>
    <t>Session Rate of Perceived Exertion at 3rd training session.</t>
  </si>
  <si>
    <t>Authentic pride score after 3rd training session.</t>
  </si>
  <si>
    <t>(III.3) mean score</t>
  </si>
  <si>
    <t>Transferrred mean score for authentic pride after having evaluated the Authentic and Hubristic Pride Scale after 3rd training session.</t>
  </si>
  <si>
    <t>Hubristic pride score after 3rd training session.</t>
  </si>
  <si>
    <t>Transferrred mean score for hubristic pride after having evaluated the Authentic and Hubristic Pride Scale after 3rd training session.</t>
  </si>
  <si>
    <t>Positive affect scoreafter 3rd training session.</t>
  </si>
  <si>
    <t>Transferrred mean score for positive affect after having evaluated the Positive and Negative Affect Schedule after 3rd training session.</t>
  </si>
  <si>
    <t>Negative affect score after 3rd training session.</t>
  </si>
  <si>
    <t>Transferrred mean score for negative affect after having evaluated the Positive and Negative Affect Schedule after 3rd training session.</t>
  </si>
  <si>
    <t>Achievement of exercise goal in percent after 4th training session.</t>
  </si>
  <si>
    <t xml:space="preserve">(III.4) </t>
  </si>
  <si>
    <t>Commitment to training programme in percent after 4th training session.</t>
  </si>
  <si>
    <t>Session kilometres at 4th training session.</t>
  </si>
  <si>
    <t>Session hours at 4th training session.</t>
  </si>
  <si>
    <t>Session Rate of Perceived Exertion at 4th training session.</t>
  </si>
  <si>
    <t>Authentic pride score after 4th training session.</t>
  </si>
  <si>
    <t>(III.4) mean score</t>
  </si>
  <si>
    <t>Transferrred mean score for authentic pride after having evaluated the Authentic and Hubristic Pride Scale after 4th training session.</t>
  </si>
  <si>
    <t>Hubristic pride score after 4th training session.</t>
  </si>
  <si>
    <t>Transferrred mean score for hubristic pride after having evaluated the Authentic and Hubristic Pride Scale after 4th training session.</t>
  </si>
  <si>
    <t>Positive affect scoreafter 4th training session.</t>
  </si>
  <si>
    <t>Transferrred mean score for positive affect after having evaluated the Positive and Negative Affect Schedule after 5th training session.</t>
  </si>
  <si>
    <t>Negative affect score after 4th training session.</t>
  </si>
  <si>
    <t>Transferrred mean score for negative affect after having evaluated the Positive and Negative Affect Schedule after 4th training session.</t>
  </si>
  <si>
    <t>Achievement of exercise goal in percent after 5th training session.</t>
  </si>
  <si>
    <t xml:space="preserve">(III.5) </t>
  </si>
  <si>
    <t>Commitment to training programme in percent after 5th training session.</t>
  </si>
  <si>
    <t>Session kilometres at 5th training session.</t>
  </si>
  <si>
    <t>Session hours at 5th training session.</t>
  </si>
  <si>
    <t>Session Rate of Perceived Exertion at 5th training session.</t>
  </si>
  <si>
    <t>Authentic pride score after 5th training session.</t>
  </si>
  <si>
    <t>(III.5) mean score</t>
  </si>
  <si>
    <t>Transferrred mean score for authentic pride after having evaluated the Authentic and Hubristic Pride Scale after 5th training session.</t>
  </si>
  <si>
    <t>Hubristic pride score after 5th training session.</t>
  </si>
  <si>
    <t>Transferrred mean score for hubristic pride after having evaluated the Authentic and Hubristic Pride Scale after 5th training session.</t>
  </si>
  <si>
    <t>Positive affect scoreafter 5th training session.</t>
  </si>
  <si>
    <t>Negative affect score after 5th training session.</t>
  </si>
  <si>
    <t>Transferrred mean score for negative affect after having evaluated the Positive and Negative Affect Schedule after 5th training session.</t>
  </si>
  <si>
    <t>Achievement of exercise goal in percent after 6th training session.</t>
  </si>
  <si>
    <t xml:space="preserve">(III.6) </t>
  </si>
  <si>
    <t>Commitment to training programme in percent after 6th training session.</t>
  </si>
  <si>
    <t>Session kilometres at 6th training session.</t>
  </si>
  <si>
    <t>Session hours at 6th training session.</t>
  </si>
  <si>
    <t>Session Rate of Perceived Exertion at 6th training session.</t>
  </si>
  <si>
    <t>Authentic pride score after 6th training session.</t>
  </si>
  <si>
    <t>(III.6) mean score</t>
  </si>
  <si>
    <t>Transferrred mean score for authentic pride after having evaluated the Authentic and Hubristic Pride Scale after 6th training session.</t>
  </si>
  <si>
    <t>Hubristic pride score after 6th training session.</t>
  </si>
  <si>
    <t>Transferrred mean score for hubristic pride after having evaluated the Authentic and Hubristic Pride Scale after 6th training session.</t>
  </si>
  <si>
    <t>Positive affect scoreafter 6th training session.</t>
  </si>
  <si>
    <t>Transferrred mean score for positive affect after having evaluated the Positive and Negative Affect Schedule after 6th training session.</t>
  </si>
  <si>
    <t>Negative affect score after 6th training session.</t>
  </si>
  <si>
    <t>Transferrred mean score for negative affect after having evaluated the Positive and Negative Affect Schedule after 6th training session.</t>
  </si>
  <si>
    <t>Achievement of exercise goal in percent on average over assessed training sessions.</t>
  </si>
  <si>
    <t>(AVE)</t>
  </si>
  <si>
    <t>Calculated average score of all assessed training sessions (missings respected).</t>
  </si>
  <si>
    <t>Commitment to training programme in percent  on average over assessed training sessions.</t>
  </si>
  <si>
    <t>Session kilometres  on average over assessed training sessions.</t>
  </si>
  <si>
    <t>Session hours  on average over assessed training sessions.</t>
  </si>
  <si>
    <t>Session Rate of Perceived Exertion  on average over assessed training sessions.</t>
  </si>
  <si>
    <t>Authentic pride score  on average over assessed training sessions.</t>
  </si>
  <si>
    <t>Hubristic pride score  on average over assessed training sessions.</t>
  </si>
  <si>
    <t>Positive affect score  on average over assessed training sessions.</t>
  </si>
  <si>
    <t>Negative affect score  on average over assessed training sessions.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</si>
</sst>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000"/>
  </numFmts>
  <fonts count="9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sz val="12"/>
      <color rgb="FFFFFFFF"/>
      <name val="Times New Roman"/>
      <family val="1"/>
    </font>
    <font>
      <sz val="10"/>
      <color rgb="FFFF0000"/>
      <name val="Consolas"/>
      <family val="3"/>
    </font>
    <font>
      <sz val="11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521B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1" fillId="3" borderId="0" xfId="0" applyFont="1" applyFill="1"/>
    <xf numFmtId="2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1" fillId="0" borderId="0" xfId="0" applyFont="1"/>
    <xf numFmtId="0" fontId="3" fillId="0" borderId="0" xfId="0" applyFont="1"/>
    <xf numFmtId="2" fontId="3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3" fillId="11" borderId="0" xfId="0" applyNumberFormat="1" applyFont="1" applyFill="1"/>
    <xf numFmtId="1" fontId="3" fillId="0" borderId="0" xfId="0" applyNumberFormat="1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6" fillId="12" borderId="0" xfId="0" applyFont="1" applyFill="1"/>
    <xf numFmtId="0" fontId="7" fillId="0" borderId="0" xfId="0" applyFont="1" applyAlignment="1">
      <alignment vertical="center"/>
    </xf>
    <xf numFmtId="165" fontId="3" fillId="0" borderId="0" xfId="0" applyNumberFormat="1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66C41A28-4B18-43FD-9469-CC60DB2D96DB}" userId="S::enno.winkler@spb-ew.de::e48fee31-0fe0-43e4-bf70-14ff3199cc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21T13:15:38.00" personId="{66C41A28-4B18-43FD-9469-CC60DB2D96DB}" id="{6CB80A86-1254-4E22-B003-B1461D234482}">
    <text>Woche1</text>
  </threadedComment>
  <threadedComment ref="L1" dT="2024-10-21T13:15:51.92" personId="{66C41A28-4B18-43FD-9469-CC60DB2D96DB}" id="{0230BCC4-2246-4F9A-BB5B-07E5A8B84D5E}">
    <text xml:space="preserve">Woche 2
</text>
  </threadedComment>
  <threadedComment ref="CK1" dT="2024-10-21T13:18:35.25" personId="{66C41A28-4B18-43FD-9469-CC60DB2D96DB}" id="{BF1D565B-75A6-4526-918B-7067D7E9E556}">
    <text>Auswertung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6490-3740-4E04-A19D-0511E54407D0}">
  <dimension ref="A1:CT94"/>
  <sheetViews>
    <sheetView tabSelected="1" workbookViewId="0">
      <selection activeCell="I49" sqref="I49"/>
    </sheetView>
  </sheetViews>
  <sheetFormatPr defaultRowHeight="15"/>
  <cols>
    <col min="9" max="9" width="61" customWidth="1"/>
    <col min="10" max="10" width="43.42578125" customWidth="1"/>
    <col min="11" max="11" width="49.7109375" customWidth="1"/>
    <col min="74" max="74" width="17.5703125" customWidth="1"/>
    <col min="75" max="75" width="25" customWidth="1"/>
  </cols>
  <sheetData>
    <row r="1" spans="1:9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0" t="s">
        <v>95</v>
      </c>
      <c r="CS1" s="10" t="s">
        <v>96</v>
      </c>
      <c r="CT1" s="11" t="s">
        <v>97</v>
      </c>
    </row>
    <row r="2" spans="1:98" ht="15.75">
      <c r="A2" s="12">
        <v>1</v>
      </c>
      <c r="B2" s="13">
        <v>59</v>
      </c>
      <c r="C2" s="12">
        <v>1</v>
      </c>
      <c r="D2" s="14" t="s">
        <v>98</v>
      </c>
      <c r="E2" s="14" t="s">
        <v>99</v>
      </c>
      <c r="F2" s="13" t="s">
        <v>100</v>
      </c>
      <c r="G2" s="13" t="s">
        <v>101</v>
      </c>
      <c r="H2" s="13">
        <v>6</v>
      </c>
      <c r="I2" s="31">
        <v>0</v>
      </c>
      <c r="J2" s="15">
        <v>7.874015748031496E-3</v>
      </c>
      <c r="K2" s="15">
        <v>0</v>
      </c>
      <c r="L2" s="13">
        <v>63</v>
      </c>
      <c r="M2" s="13"/>
      <c r="N2" s="13">
        <v>48</v>
      </c>
      <c r="O2" s="13">
        <v>71</v>
      </c>
      <c r="P2" s="13">
        <v>57</v>
      </c>
      <c r="Q2" s="13">
        <v>54</v>
      </c>
      <c r="R2" s="13">
        <v>62</v>
      </c>
      <c r="S2" s="13"/>
      <c r="T2" s="13">
        <v>47</v>
      </c>
      <c r="U2" s="13">
        <v>72</v>
      </c>
      <c r="V2" s="13">
        <v>57</v>
      </c>
      <c r="W2" s="13">
        <v>55</v>
      </c>
      <c r="X2" s="13">
        <v>6.1</v>
      </c>
      <c r="Y2" s="13">
        <v>5.6</v>
      </c>
      <c r="Z2" s="13">
        <v>4.5999999999999996</v>
      </c>
      <c r="AA2" s="13">
        <v>2</v>
      </c>
      <c r="AB2" s="13">
        <v>2.2999999999999998</v>
      </c>
      <c r="AC2" s="13">
        <v>4</v>
      </c>
      <c r="AD2" s="13">
        <v>5.7</v>
      </c>
      <c r="AE2" s="13">
        <v>3.2857142857142856</v>
      </c>
      <c r="AF2" s="13">
        <v>1.7142857142857142</v>
      </c>
      <c r="AG2" s="13">
        <v>3.2727272727272729</v>
      </c>
      <c r="AH2" s="13">
        <v>1</v>
      </c>
      <c r="AI2" s="13">
        <v>90</v>
      </c>
      <c r="AJ2" s="13">
        <v>100</v>
      </c>
      <c r="AK2" s="13">
        <v>40</v>
      </c>
      <c r="AL2" s="13"/>
      <c r="AM2" s="13">
        <v>6</v>
      </c>
      <c r="AN2" s="13">
        <v>3.5</v>
      </c>
      <c r="AO2" s="13">
        <v>1.1428571428571428</v>
      </c>
      <c r="AP2" s="13">
        <v>3.7</v>
      </c>
      <c r="AQ2" s="13">
        <v>1.7</v>
      </c>
      <c r="AR2" s="13">
        <v>100</v>
      </c>
      <c r="AS2" s="13">
        <v>95</v>
      </c>
      <c r="AT2" s="13">
        <v>13</v>
      </c>
      <c r="AU2" s="13">
        <v>80</v>
      </c>
      <c r="AV2" s="13">
        <v>7</v>
      </c>
      <c r="AW2" s="13">
        <v>3.5</v>
      </c>
      <c r="AX2" s="13">
        <v>1.1428571428571428</v>
      </c>
      <c r="AY2" s="13">
        <v>4.0999999999999996</v>
      </c>
      <c r="AZ2" s="13">
        <v>1.5</v>
      </c>
      <c r="BA2" s="13">
        <v>100</v>
      </c>
      <c r="BB2" s="13">
        <v>100</v>
      </c>
      <c r="BC2" s="13">
        <v>16.3</v>
      </c>
      <c r="BD2" s="13">
        <v>105</v>
      </c>
      <c r="BE2" s="13">
        <v>7</v>
      </c>
      <c r="BF2" s="13">
        <v>3.25</v>
      </c>
      <c r="BG2" s="13">
        <v>1</v>
      </c>
      <c r="BH2" s="13">
        <v>3.4</v>
      </c>
      <c r="BI2" s="13">
        <v>1</v>
      </c>
      <c r="BJ2" s="13">
        <v>100</v>
      </c>
      <c r="BK2" s="13">
        <v>100</v>
      </c>
      <c r="BL2" s="13">
        <v>18.399999999999999</v>
      </c>
      <c r="BM2" s="13">
        <v>145</v>
      </c>
      <c r="BN2" s="13">
        <v>8</v>
      </c>
      <c r="BO2" s="13">
        <v>3.25</v>
      </c>
      <c r="BP2" s="13">
        <v>1</v>
      </c>
      <c r="BQ2" s="13">
        <v>3.3</v>
      </c>
      <c r="BR2" s="13">
        <v>1.1000000000000001</v>
      </c>
      <c r="BS2" s="13">
        <v>94</v>
      </c>
      <c r="BT2" s="13">
        <v>97</v>
      </c>
      <c r="BU2" s="13">
        <v>25</v>
      </c>
      <c r="BV2" s="13">
        <v>164</v>
      </c>
      <c r="BW2" s="13">
        <v>9</v>
      </c>
      <c r="BX2" s="13">
        <v>3.25</v>
      </c>
      <c r="BY2" s="13">
        <v>1</v>
      </c>
      <c r="BZ2" s="13">
        <v>3.6</v>
      </c>
      <c r="CA2" s="13">
        <v>1</v>
      </c>
      <c r="CB2" s="13">
        <v>100</v>
      </c>
      <c r="CC2" s="13">
        <v>86</v>
      </c>
      <c r="CD2" s="13">
        <v>15</v>
      </c>
      <c r="CE2" s="13">
        <v>100</v>
      </c>
      <c r="CF2" s="13">
        <v>9</v>
      </c>
      <c r="CG2" s="13">
        <v>3.125</v>
      </c>
      <c r="CH2" s="13">
        <v>1</v>
      </c>
      <c r="CI2" s="13">
        <v>3.4</v>
      </c>
      <c r="CJ2" s="13">
        <v>1.2</v>
      </c>
      <c r="CK2" s="13">
        <f>AVERAGE(AI2,AR2,BA2,BJ2,BS2,CB2)</f>
        <v>97.333333333333329</v>
      </c>
      <c r="CL2" s="13">
        <f>AVERAGE(AJ2,AS2,BB2,BK2,BT2,CC2)</f>
        <v>96.333333333333329</v>
      </c>
      <c r="CM2" s="13">
        <f>AVERAGE(AK2,AT2,BC2,BL2,BU2,CD2)</f>
        <v>21.283333333333331</v>
      </c>
      <c r="CN2" s="13">
        <f>AVERAGE(AU2,BD2,BM2,BV2,CE2)</f>
        <v>118.8</v>
      </c>
      <c r="CO2" s="13">
        <f>AVERAGE(AM2,AV2,BE2,BN2,BW2,CF2)</f>
        <v>7.666666666666667</v>
      </c>
      <c r="CP2" s="13">
        <f>AVERAGE(AN2,AW2,BF2,BO2,BX2,CG2)</f>
        <v>3.3125</v>
      </c>
      <c r="CQ2" s="13">
        <f>AVERAGE(AO2,AX2,BG2,BP2,BY2,CH2)</f>
        <v>1.0476190476190477</v>
      </c>
      <c r="CR2" s="13">
        <f>AVERAGE(AP2,AY2,BH2,BQ2,BZ2,CI2)</f>
        <v>3.5833333333333335</v>
      </c>
      <c r="CS2" s="13">
        <f>AVERAGE(AQ2,AZ2,BI2,BR2,CA2,CJ2)</f>
        <v>1.2500000000000002</v>
      </c>
      <c r="CT2" s="12"/>
    </row>
    <row r="3" spans="1:98" ht="15.75">
      <c r="A3" s="12">
        <v>2</v>
      </c>
      <c r="B3" s="13"/>
      <c r="C3" s="12"/>
      <c r="D3" s="14"/>
      <c r="E3" s="14"/>
      <c r="F3" s="13"/>
      <c r="G3" s="13"/>
      <c r="H3" s="13"/>
      <c r="I3" s="31">
        <v>0</v>
      </c>
      <c r="J3" s="15">
        <v>0</v>
      </c>
      <c r="K3" s="15">
        <v>0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2"/>
    </row>
    <row r="4" spans="1:98" ht="15.75">
      <c r="A4" s="12">
        <v>1</v>
      </c>
      <c r="B4" s="13">
        <v>24</v>
      </c>
      <c r="C4" s="12">
        <v>1</v>
      </c>
      <c r="D4" s="14" t="s">
        <v>102</v>
      </c>
      <c r="E4" s="14" t="s">
        <v>103</v>
      </c>
      <c r="F4" s="13">
        <v>55</v>
      </c>
      <c r="G4" s="13">
        <v>11</v>
      </c>
      <c r="H4" s="13">
        <v>4</v>
      </c>
      <c r="I4" s="31">
        <v>6.2695924764890297E-3</v>
      </c>
      <c r="J4" s="15">
        <v>1.7241379310344827E-2</v>
      </c>
      <c r="K4" s="15">
        <v>0</v>
      </c>
      <c r="L4" s="13">
        <v>48</v>
      </c>
      <c r="M4" s="13"/>
      <c r="N4" s="13">
        <v>57</v>
      </c>
      <c r="O4" s="13">
        <v>43</v>
      </c>
      <c r="P4" s="13">
        <v>57</v>
      </c>
      <c r="Q4" s="13">
        <v>58</v>
      </c>
      <c r="R4" s="13">
        <v>48</v>
      </c>
      <c r="S4" s="13"/>
      <c r="T4" s="13">
        <v>56</v>
      </c>
      <c r="U4" s="13">
        <v>43</v>
      </c>
      <c r="V4" s="13">
        <v>57</v>
      </c>
      <c r="W4" s="13">
        <v>59</v>
      </c>
      <c r="X4" s="13">
        <v>6</v>
      </c>
      <c r="Y4" s="13">
        <v>5.9</v>
      </c>
      <c r="Z4" s="13">
        <v>4</v>
      </c>
      <c r="AA4" s="13">
        <v>2.2000000000000002</v>
      </c>
      <c r="AB4" s="13">
        <v>4.7</v>
      </c>
      <c r="AC4" s="13">
        <v>3.8</v>
      </c>
      <c r="AD4" s="13">
        <v>5.9</v>
      </c>
      <c r="AE4" s="13">
        <v>4</v>
      </c>
      <c r="AF4" s="13">
        <v>1.5714285714285714</v>
      </c>
      <c r="AG4" s="13">
        <v>3.9090909090909092</v>
      </c>
      <c r="AH4" s="13">
        <v>1</v>
      </c>
      <c r="AI4" s="13">
        <v>100</v>
      </c>
      <c r="AJ4" s="13">
        <v>100</v>
      </c>
      <c r="AK4" s="13">
        <v>12</v>
      </c>
      <c r="AL4" s="13">
        <v>63</v>
      </c>
      <c r="AM4" s="13">
        <v>2</v>
      </c>
      <c r="AN4" s="13">
        <v>3.875</v>
      </c>
      <c r="AO4" s="13">
        <v>1.4285714285714286</v>
      </c>
      <c r="AP4" s="13">
        <v>3.5</v>
      </c>
      <c r="AQ4" s="13">
        <v>1</v>
      </c>
      <c r="AR4" s="13">
        <v>100</v>
      </c>
      <c r="AS4" s="13">
        <v>100</v>
      </c>
      <c r="AT4" s="13">
        <v>7.5</v>
      </c>
      <c r="AU4" s="13">
        <v>47</v>
      </c>
      <c r="AV4" s="13">
        <v>2</v>
      </c>
      <c r="AW4" s="13">
        <v>4</v>
      </c>
      <c r="AX4" s="13">
        <v>1.5714285714285701</v>
      </c>
      <c r="AY4" s="13">
        <v>3.6</v>
      </c>
      <c r="AZ4" s="13">
        <v>1</v>
      </c>
      <c r="BA4" s="13">
        <v>100</v>
      </c>
      <c r="BB4" s="13">
        <v>100</v>
      </c>
      <c r="BC4" s="13">
        <v>5</v>
      </c>
      <c r="BD4" s="13">
        <v>27</v>
      </c>
      <c r="BE4" s="13">
        <v>2</v>
      </c>
      <c r="BF4" s="13">
        <v>3.375</v>
      </c>
      <c r="BG4" s="13">
        <v>1.4285714285714286</v>
      </c>
      <c r="BH4" s="13">
        <v>3.4</v>
      </c>
      <c r="BI4" s="13">
        <v>1.3</v>
      </c>
      <c r="BJ4" s="13">
        <v>100</v>
      </c>
      <c r="BK4" s="13">
        <v>100</v>
      </c>
      <c r="BL4" s="13">
        <v>10</v>
      </c>
      <c r="BM4" s="13">
        <v>38</v>
      </c>
      <c r="BN4" s="13">
        <v>11</v>
      </c>
      <c r="BO4" s="13">
        <v>4.125</v>
      </c>
      <c r="BP4" s="13">
        <v>1.4285714285714286</v>
      </c>
      <c r="BQ4" s="13">
        <v>4.8</v>
      </c>
      <c r="BR4" s="13">
        <v>1.3</v>
      </c>
      <c r="BS4" s="13">
        <v>100</v>
      </c>
      <c r="BT4" s="13">
        <v>100</v>
      </c>
      <c r="BU4" s="13">
        <v>8.5</v>
      </c>
      <c r="BV4" s="13">
        <v>44</v>
      </c>
      <c r="BW4" s="13">
        <v>2</v>
      </c>
      <c r="BX4" s="13">
        <v>3.875</v>
      </c>
      <c r="BY4" s="13">
        <v>1.4285714285714286</v>
      </c>
      <c r="BZ4" s="13">
        <v>3.5</v>
      </c>
      <c r="CA4" s="13">
        <v>1</v>
      </c>
      <c r="CB4" s="13">
        <v>100</v>
      </c>
      <c r="CC4" s="13">
        <v>80</v>
      </c>
      <c r="CD4" s="13">
        <v>12</v>
      </c>
      <c r="CE4" s="13">
        <v>68</v>
      </c>
      <c r="CF4" s="13">
        <v>3</v>
      </c>
      <c r="CG4" s="13">
        <v>3.75</v>
      </c>
      <c r="CH4" s="13">
        <v>1.7142857142857142</v>
      </c>
      <c r="CI4" s="13">
        <v>3.3</v>
      </c>
      <c r="CJ4" s="13">
        <v>1</v>
      </c>
      <c r="CK4" s="13">
        <f t="shared" ref="CK4:CL19" si="0">AVERAGE(AI4,AR4,BA4,BJ4,BS4,CB4)</f>
        <v>100</v>
      </c>
      <c r="CL4" s="13">
        <f t="shared" si="0"/>
        <v>96.666666666666671</v>
      </c>
      <c r="CM4" s="13">
        <f>AVERAGE(AK4,AT4,BC4,BL4,BU4,CD4)</f>
        <v>9.1666666666666661</v>
      </c>
      <c r="CN4" s="13">
        <f t="shared" ref="CN4:CS19" si="1">AVERAGE(AL4,AU4,BD4,BM4,BV4,CE4)</f>
        <v>47.833333333333336</v>
      </c>
      <c r="CO4" s="13">
        <f t="shared" si="1"/>
        <v>3.6666666666666665</v>
      </c>
      <c r="CP4" s="13">
        <f t="shared" si="1"/>
        <v>3.8333333333333335</v>
      </c>
      <c r="CQ4" s="13">
        <f t="shared" si="1"/>
        <v>1.4999999999999998</v>
      </c>
      <c r="CR4" s="13">
        <f t="shared" si="1"/>
        <v>3.6833333333333336</v>
      </c>
      <c r="CS4" s="13">
        <f t="shared" si="1"/>
        <v>1.0999999999999999</v>
      </c>
      <c r="CT4" s="12"/>
    </row>
    <row r="5" spans="1:98" ht="15.75">
      <c r="A5" s="12">
        <v>1</v>
      </c>
      <c r="B5" s="13">
        <v>43</v>
      </c>
      <c r="C5" s="12">
        <v>1</v>
      </c>
      <c r="D5" s="14" t="s">
        <v>102</v>
      </c>
      <c r="E5" s="14" t="s">
        <v>104</v>
      </c>
      <c r="F5" s="13">
        <v>80</v>
      </c>
      <c r="G5" s="13">
        <v>7</v>
      </c>
      <c r="H5" s="13">
        <v>4</v>
      </c>
      <c r="I5" s="31">
        <v>5.9523809523809521E-3</v>
      </c>
      <c r="J5" s="15">
        <v>1.1904761904761906E-3</v>
      </c>
      <c r="K5" s="15">
        <v>1.5476190476190477E-2</v>
      </c>
      <c r="L5" s="13">
        <v>44</v>
      </c>
      <c r="M5" s="13"/>
      <c r="N5" s="13">
        <v>43</v>
      </c>
      <c r="O5" s="13">
        <v>61</v>
      </c>
      <c r="P5" s="13">
        <v>70</v>
      </c>
      <c r="Q5" s="13">
        <v>46</v>
      </c>
      <c r="R5" s="13">
        <v>44</v>
      </c>
      <c r="S5" s="13"/>
      <c r="T5" s="13">
        <v>42</v>
      </c>
      <c r="U5" s="13">
        <v>61</v>
      </c>
      <c r="V5" s="13">
        <v>70</v>
      </c>
      <c r="W5" s="13">
        <v>47</v>
      </c>
      <c r="X5" s="13">
        <v>5.4</v>
      </c>
      <c r="Y5" s="13">
        <v>5.6</v>
      </c>
      <c r="Z5" s="13">
        <v>3.3</v>
      </c>
      <c r="AA5" s="13">
        <v>2.5</v>
      </c>
      <c r="AB5" s="13">
        <v>4.3</v>
      </c>
      <c r="AC5" s="13">
        <v>3.8</v>
      </c>
      <c r="AD5" s="13">
        <v>5.8</v>
      </c>
      <c r="AE5" s="13">
        <v>1.4285714285714286</v>
      </c>
      <c r="AF5" s="13">
        <v>2</v>
      </c>
      <c r="AG5" s="13">
        <v>2.7272727272727271</v>
      </c>
      <c r="AH5" s="13">
        <v>1.0909090909090908</v>
      </c>
      <c r="AI5" s="13">
        <v>100</v>
      </c>
      <c r="AJ5" s="13">
        <v>80</v>
      </c>
      <c r="AK5" s="13">
        <v>14</v>
      </c>
      <c r="AL5" s="13">
        <v>69</v>
      </c>
      <c r="AM5" s="13">
        <v>5</v>
      </c>
      <c r="AN5" s="13">
        <v>1.75</v>
      </c>
      <c r="AO5" s="13">
        <v>2</v>
      </c>
      <c r="AP5" s="13">
        <v>3.3</v>
      </c>
      <c r="AQ5" s="13">
        <v>1</v>
      </c>
      <c r="AR5" s="13">
        <v>100</v>
      </c>
      <c r="AS5" s="13">
        <v>70</v>
      </c>
      <c r="AT5" s="13">
        <v>20</v>
      </c>
      <c r="AU5" s="13">
        <v>108</v>
      </c>
      <c r="AV5" s="13">
        <v>5</v>
      </c>
      <c r="AW5" s="13">
        <v>1.625</v>
      </c>
      <c r="AX5" s="13">
        <v>1.7142857142857142</v>
      </c>
      <c r="AY5" s="13">
        <v>2.7</v>
      </c>
      <c r="AZ5" s="13">
        <v>1.1000000000000001</v>
      </c>
      <c r="BA5" s="13">
        <v>90</v>
      </c>
      <c r="BB5" s="13">
        <v>93</v>
      </c>
      <c r="BC5" s="13">
        <v>8</v>
      </c>
      <c r="BD5" s="13">
        <v>42</v>
      </c>
      <c r="BE5" s="13">
        <v>4</v>
      </c>
      <c r="BF5" s="13">
        <v>1</v>
      </c>
      <c r="BG5" s="13">
        <v>1.4285714285714286</v>
      </c>
      <c r="BH5" s="13">
        <v>2.2999999999999998</v>
      </c>
      <c r="BI5" s="13">
        <v>1</v>
      </c>
      <c r="BJ5" s="13">
        <v>66</v>
      </c>
      <c r="BK5" s="13">
        <v>100</v>
      </c>
      <c r="BL5" s="13">
        <v>34</v>
      </c>
      <c r="BM5" s="13">
        <v>174</v>
      </c>
      <c r="BN5" s="13">
        <v>6</v>
      </c>
      <c r="BO5" s="13">
        <v>1.5</v>
      </c>
      <c r="BP5" s="13">
        <v>1.2857142857142858</v>
      </c>
      <c r="BQ5" s="13">
        <v>3</v>
      </c>
      <c r="BR5" s="13">
        <v>1</v>
      </c>
      <c r="BS5" s="13">
        <v>96</v>
      </c>
      <c r="BT5" s="13">
        <v>100</v>
      </c>
      <c r="BU5" s="13">
        <v>10</v>
      </c>
      <c r="BV5" s="13">
        <v>58</v>
      </c>
      <c r="BW5" s="13">
        <v>2</v>
      </c>
      <c r="BX5" s="13">
        <v>1.875</v>
      </c>
      <c r="BY5" s="13">
        <v>1.1428571428571428</v>
      </c>
      <c r="BZ5" s="13">
        <v>3.4</v>
      </c>
      <c r="CA5" s="13">
        <v>1.3</v>
      </c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2"/>
    </row>
    <row r="6" spans="1:98" ht="15.75">
      <c r="A6" s="12">
        <v>1</v>
      </c>
      <c r="B6" s="13">
        <v>32</v>
      </c>
      <c r="C6" s="12">
        <v>2</v>
      </c>
      <c r="D6" s="14" t="s">
        <v>105</v>
      </c>
      <c r="E6" s="14"/>
      <c r="F6" s="13">
        <v>12</v>
      </c>
      <c r="G6" s="13">
        <v>4</v>
      </c>
      <c r="H6" s="13">
        <v>6</v>
      </c>
      <c r="I6" s="31">
        <v>5.4844606946983544E-3</v>
      </c>
      <c r="J6" s="15">
        <v>3.6563071297989031E-3</v>
      </c>
      <c r="K6" s="15">
        <v>1.8281535648994515E-3</v>
      </c>
      <c r="L6" s="13">
        <v>44</v>
      </c>
      <c r="M6" s="13"/>
      <c r="N6" s="13">
        <v>52</v>
      </c>
      <c r="O6" s="13">
        <v>43</v>
      </c>
      <c r="P6" s="13">
        <v>50</v>
      </c>
      <c r="Q6" s="13">
        <v>54</v>
      </c>
      <c r="R6" s="13">
        <v>44</v>
      </c>
      <c r="S6" s="13"/>
      <c r="T6" s="13">
        <v>53</v>
      </c>
      <c r="U6" s="13">
        <v>43</v>
      </c>
      <c r="V6" s="13">
        <v>51</v>
      </c>
      <c r="W6" s="13">
        <v>53</v>
      </c>
      <c r="X6" s="13">
        <v>6</v>
      </c>
      <c r="Y6" s="13">
        <v>6.8</v>
      </c>
      <c r="Z6" s="13">
        <v>6.3</v>
      </c>
      <c r="AA6" s="13">
        <v>3.1</v>
      </c>
      <c r="AB6" s="13">
        <v>4.2</v>
      </c>
      <c r="AC6" s="13">
        <v>4.3</v>
      </c>
      <c r="AD6" s="13">
        <v>4.3</v>
      </c>
      <c r="AE6" s="13">
        <v>4.8571428571428568</v>
      </c>
      <c r="AF6" s="13">
        <v>1.2857142857142858</v>
      </c>
      <c r="AG6" s="13">
        <v>2.9090909090909092</v>
      </c>
      <c r="AH6" s="13">
        <v>1</v>
      </c>
      <c r="AI6" s="13">
        <v>100</v>
      </c>
      <c r="AJ6" s="13">
        <v>100</v>
      </c>
      <c r="AK6" s="13">
        <v>6.66</v>
      </c>
      <c r="AL6" s="13">
        <v>43</v>
      </c>
      <c r="AM6" s="13">
        <v>5</v>
      </c>
      <c r="AN6" s="13">
        <v>4.25</v>
      </c>
      <c r="AO6" s="13">
        <v>1</v>
      </c>
      <c r="AP6" s="13">
        <v>4.5999999999999996</v>
      </c>
      <c r="AQ6" s="13">
        <v>1.1000000000000001</v>
      </c>
      <c r="AR6" s="13">
        <v>85</v>
      </c>
      <c r="AS6" s="13">
        <v>85</v>
      </c>
      <c r="AT6" s="13"/>
      <c r="AU6" s="13">
        <v>90</v>
      </c>
      <c r="AV6" s="13">
        <v>8</v>
      </c>
      <c r="AW6" s="13">
        <v>3.875</v>
      </c>
      <c r="AX6" s="13">
        <v>1</v>
      </c>
      <c r="AY6" s="13">
        <v>3.1</v>
      </c>
      <c r="AZ6" s="13">
        <v>1.1000000000000001</v>
      </c>
      <c r="BA6" s="13">
        <v>100</v>
      </c>
      <c r="BB6" s="13">
        <v>100</v>
      </c>
      <c r="BC6" s="13">
        <v>6.67</v>
      </c>
      <c r="BD6" s="13">
        <v>43</v>
      </c>
      <c r="BE6" s="13">
        <v>5</v>
      </c>
      <c r="BF6" s="13">
        <v>4.125</v>
      </c>
      <c r="BG6" s="13">
        <v>1</v>
      </c>
      <c r="BH6" s="13">
        <v>4.5</v>
      </c>
      <c r="BI6" s="13">
        <v>1</v>
      </c>
      <c r="BJ6" s="13">
        <v>100</v>
      </c>
      <c r="BK6" s="13">
        <v>100</v>
      </c>
      <c r="BL6" s="13">
        <v>6.63</v>
      </c>
      <c r="BM6" s="13">
        <v>43.26</v>
      </c>
      <c r="BN6" s="13">
        <v>5</v>
      </c>
      <c r="BO6" s="13">
        <v>4.375</v>
      </c>
      <c r="BP6" s="13">
        <v>1</v>
      </c>
      <c r="BQ6" s="13">
        <v>4.5</v>
      </c>
      <c r="BR6" s="13">
        <v>1</v>
      </c>
      <c r="BS6" s="13">
        <v>100</v>
      </c>
      <c r="BT6" s="13">
        <v>100</v>
      </c>
      <c r="BU6" s="13"/>
      <c r="BV6" s="13">
        <v>90</v>
      </c>
      <c r="BW6" s="13">
        <v>7</v>
      </c>
      <c r="BX6" s="13">
        <v>4.375</v>
      </c>
      <c r="BY6" s="13">
        <v>1</v>
      </c>
      <c r="BZ6" s="13">
        <v>4.8</v>
      </c>
      <c r="CA6" s="13">
        <v>1</v>
      </c>
      <c r="CB6" s="13">
        <v>100</v>
      </c>
      <c r="CC6" s="13">
        <v>100</v>
      </c>
      <c r="CD6" s="13">
        <v>6.64</v>
      </c>
      <c r="CE6" s="13">
        <v>42.5</v>
      </c>
      <c r="CF6" s="13">
        <v>8</v>
      </c>
      <c r="CG6" s="13">
        <v>4.25</v>
      </c>
      <c r="CH6" s="13">
        <v>1</v>
      </c>
      <c r="CI6" s="13">
        <v>4.3</v>
      </c>
      <c r="CJ6" s="13">
        <v>1.1000000000000001</v>
      </c>
      <c r="CK6" s="13">
        <f t="shared" si="0"/>
        <v>97.5</v>
      </c>
      <c r="CL6" s="13">
        <f t="shared" si="0"/>
        <v>97.5</v>
      </c>
      <c r="CM6" s="13">
        <f>AVERAGE(AK6,BC6,BL6,CD6)</f>
        <v>6.65</v>
      </c>
      <c r="CN6" s="13">
        <f t="shared" si="1"/>
        <v>58.626666666666665</v>
      </c>
      <c r="CO6" s="13">
        <f t="shared" si="1"/>
        <v>6.333333333333333</v>
      </c>
      <c r="CP6" s="13">
        <f t="shared" si="1"/>
        <v>4.208333333333333</v>
      </c>
      <c r="CQ6" s="13">
        <f t="shared" si="1"/>
        <v>1</v>
      </c>
      <c r="CR6" s="13">
        <f t="shared" si="1"/>
        <v>4.3</v>
      </c>
      <c r="CS6" s="13">
        <f t="shared" si="1"/>
        <v>1.05</v>
      </c>
      <c r="CT6" s="12"/>
    </row>
    <row r="7" spans="1:98" ht="15.75">
      <c r="A7" s="12"/>
      <c r="B7" s="13"/>
      <c r="C7" s="12"/>
      <c r="D7" s="14"/>
      <c r="E7" s="14"/>
      <c r="F7" s="13"/>
      <c r="G7" s="13"/>
      <c r="H7" s="13"/>
      <c r="I7" s="31">
        <v>5.1107325383304937E-3</v>
      </c>
      <c r="J7" s="15">
        <v>5.1107325383304937E-3</v>
      </c>
      <c r="K7" s="15">
        <v>6.8143100511073255E-3</v>
      </c>
      <c r="L7" s="13">
        <v>23</v>
      </c>
      <c r="M7" s="13"/>
      <c r="N7" s="13">
        <v>23</v>
      </c>
      <c r="O7" s="13">
        <v>51</v>
      </c>
      <c r="P7" s="13">
        <v>30</v>
      </c>
      <c r="Q7" s="13">
        <v>42</v>
      </c>
      <c r="R7" s="13"/>
      <c r="S7" s="13"/>
      <c r="T7" s="13"/>
      <c r="U7" s="13"/>
      <c r="V7" s="13"/>
      <c r="W7" s="13"/>
      <c r="X7" s="13">
        <v>6.5</v>
      </c>
      <c r="Y7" s="13">
        <v>7</v>
      </c>
      <c r="Z7" s="13">
        <v>3.4</v>
      </c>
      <c r="AA7" s="13">
        <v>1.7</v>
      </c>
      <c r="AB7" s="13">
        <v>5.8</v>
      </c>
      <c r="AC7" s="13">
        <v>4</v>
      </c>
      <c r="AD7" s="13">
        <v>6.6</v>
      </c>
      <c r="AE7" s="13">
        <v>2.7142857142857144</v>
      </c>
      <c r="AF7" s="13">
        <v>1</v>
      </c>
      <c r="AG7" s="13">
        <v>2.7272727272727271</v>
      </c>
      <c r="AH7" s="13">
        <v>0.90909090909090906</v>
      </c>
      <c r="AI7" s="13">
        <v>80</v>
      </c>
      <c r="AJ7" s="13">
        <v>80</v>
      </c>
      <c r="AK7" s="13"/>
      <c r="AL7" s="13">
        <v>60</v>
      </c>
      <c r="AM7" s="13">
        <v>3</v>
      </c>
      <c r="AN7" s="13">
        <v>2</v>
      </c>
      <c r="AO7" s="13">
        <v>1</v>
      </c>
      <c r="AP7" s="13">
        <v>2.5</v>
      </c>
      <c r="AQ7" s="13">
        <v>1.3</v>
      </c>
      <c r="AR7" s="13">
        <v>100</v>
      </c>
      <c r="AS7" s="13">
        <v>100</v>
      </c>
      <c r="AT7" s="13"/>
      <c r="AU7" s="13">
        <v>60</v>
      </c>
      <c r="AV7" s="13">
        <v>3</v>
      </c>
      <c r="AW7" s="13">
        <v>2</v>
      </c>
      <c r="AX7" s="13">
        <v>1</v>
      </c>
      <c r="AY7" s="13">
        <v>1.7</v>
      </c>
      <c r="AZ7" s="13">
        <v>1</v>
      </c>
      <c r="BA7" s="13">
        <v>100</v>
      </c>
      <c r="BB7" s="13">
        <v>90</v>
      </c>
      <c r="BC7" s="13"/>
      <c r="BD7" s="13">
        <v>90</v>
      </c>
      <c r="BE7" s="13">
        <v>1</v>
      </c>
      <c r="BF7" s="13">
        <v>1.375</v>
      </c>
      <c r="BG7" s="13">
        <v>1</v>
      </c>
      <c r="BH7" s="13">
        <v>1.3</v>
      </c>
      <c r="BI7" s="13">
        <v>1</v>
      </c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2"/>
    </row>
    <row r="8" spans="1:98" ht="15.75">
      <c r="A8" s="12">
        <v>1</v>
      </c>
      <c r="B8" s="13">
        <v>25</v>
      </c>
      <c r="C8" s="12">
        <v>2</v>
      </c>
      <c r="D8" s="14" t="s">
        <v>106</v>
      </c>
      <c r="E8" s="14" t="s">
        <v>107</v>
      </c>
      <c r="F8" s="13"/>
      <c r="G8" s="13">
        <v>2</v>
      </c>
      <c r="H8" s="13">
        <v>9</v>
      </c>
      <c r="I8" s="31">
        <v>3.2520325203252032E-3</v>
      </c>
      <c r="J8" s="15">
        <v>3.2520325203252032E-3</v>
      </c>
      <c r="K8" s="15">
        <v>8.130081300813009E-3</v>
      </c>
      <c r="L8" s="13">
        <v>48</v>
      </c>
      <c r="M8" s="13">
        <v>66</v>
      </c>
      <c r="N8" s="13">
        <v>52</v>
      </c>
      <c r="O8" s="13">
        <v>58</v>
      </c>
      <c r="P8" s="13">
        <v>50</v>
      </c>
      <c r="Q8" s="13">
        <v>80</v>
      </c>
      <c r="R8" s="13">
        <v>48</v>
      </c>
      <c r="S8" s="13">
        <v>66</v>
      </c>
      <c r="T8" s="13">
        <v>53</v>
      </c>
      <c r="U8" s="13">
        <v>58</v>
      </c>
      <c r="V8" s="13">
        <v>51</v>
      </c>
      <c r="W8" s="13">
        <v>79</v>
      </c>
      <c r="X8" s="13">
        <v>4.8</v>
      </c>
      <c r="Y8" s="13">
        <v>5.6</v>
      </c>
      <c r="Z8" s="13">
        <v>5.7</v>
      </c>
      <c r="AA8" s="13">
        <v>4.9000000000000004</v>
      </c>
      <c r="AB8" s="13">
        <v>3.4</v>
      </c>
      <c r="AC8" s="13">
        <v>3.7</v>
      </c>
      <c r="AD8" s="13">
        <v>5.2</v>
      </c>
      <c r="AE8" s="13">
        <v>3.5714285714285716</v>
      </c>
      <c r="AF8" s="13">
        <v>2.2857142857142856</v>
      </c>
      <c r="AG8" s="13">
        <v>3.5454545454545454</v>
      </c>
      <c r="AH8" s="13">
        <v>1.7272727272727273</v>
      </c>
      <c r="AI8" s="13">
        <v>85</v>
      </c>
      <c r="AJ8" s="13">
        <v>95</v>
      </c>
      <c r="AK8" s="13">
        <v>5</v>
      </c>
      <c r="AL8" s="13">
        <v>100</v>
      </c>
      <c r="AM8" s="13">
        <v>5</v>
      </c>
      <c r="AN8" s="13">
        <v>3.25</v>
      </c>
      <c r="AO8" s="13">
        <v>1.8571428571428572</v>
      </c>
      <c r="AP8" s="13">
        <v>3.8</v>
      </c>
      <c r="AQ8" s="13">
        <v>1.1000000000000001</v>
      </c>
      <c r="AR8" s="13">
        <v>80</v>
      </c>
      <c r="AS8" s="13">
        <v>70</v>
      </c>
      <c r="AT8" s="13">
        <v>4</v>
      </c>
      <c r="AU8" s="13">
        <v>150</v>
      </c>
      <c r="AV8" s="13">
        <v>5</v>
      </c>
      <c r="AW8" s="13">
        <v>3.375</v>
      </c>
      <c r="AX8" s="13">
        <v>1</v>
      </c>
      <c r="AY8" s="13">
        <v>3.8</v>
      </c>
      <c r="AZ8" s="13">
        <v>1</v>
      </c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2"/>
    </row>
    <row r="9" spans="1:98" ht="15.75">
      <c r="A9" s="12">
        <v>1</v>
      </c>
      <c r="B9" s="13">
        <v>19</v>
      </c>
      <c r="C9" s="12">
        <v>2</v>
      </c>
      <c r="D9" s="14" t="s">
        <v>108</v>
      </c>
      <c r="E9" s="14" t="s">
        <v>109</v>
      </c>
      <c r="F9" s="13">
        <v>7</v>
      </c>
      <c r="G9" s="13">
        <v>7</v>
      </c>
      <c r="H9" s="13">
        <v>5</v>
      </c>
      <c r="I9" s="31">
        <v>5.9435364041604752E-3</v>
      </c>
      <c r="J9" s="15">
        <v>5.9435364041604752E-3</v>
      </c>
      <c r="K9" s="15">
        <v>7.429420505200594E-3</v>
      </c>
      <c r="L9" s="13">
        <v>59</v>
      </c>
      <c r="M9" s="13">
        <v>59</v>
      </c>
      <c r="N9" s="13">
        <v>57</v>
      </c>
      <c r="O9" s="13">
        <v>51</v>
      </c>
      <c r="P9" s="13">
        <v>50</v>
      </c>
      <c r="Q9" s="13">
        <v>70</v>
      </c>
      <c r="R9" s="13">
        <v>59</v>
      </c>
      <c r="S9" s="13">
        <v>59</v>
      </c>
      <c r="T9" s="13">
        <v>75</v>
      </c>
      <c r="U9" s="13">
        <v>51</v>
      </c>
      <c r="V9" s="13">
        <v>51</v>
      </c>
      <c r="W9" s="13">
        <v>68</v>
      </c>
      <c r="X9" s="13">
        <v>4.3</v>
      </c>
      <c r="Y9" s="13">
        <v>5.6</v>
      </c>
      <c r="Z9" s="13">
        <v>4.5</v>
      </c>
      <c r="AA9" s="13">
        <v>3.7</v>
      </c>
      <c r="AB9" s="13">
        <v>5.0999999999999996</v>
      </c>
      <c r="AC9" s="13">
        <v>4.5</v>
      </c>
      <c r="AD9" s="13">
        <v>4.5</v>
      </c>
      <c r="AE9" s="13">
        <v>4</v>
      </c>
      <c r="AF9" s="13">
        <v>1.5714285714285714</v>
      </c>
      <c r="AG9" s="13">
        <v>3.8181818181818183</v>
      </c>
      <c r="AH9" s="13">
        <v>1.4545454545454546</v>
      </c>
      <c r="AI9" s="13">
        <v>95</v>
      </c>
      <c r="AJ9" s="13">
        <v>80</v>
      </c>
      <c r="AK9" s="13"/>
      <c r="AL9" s="13">
        <v>120</v>
      </c>
      <c r="AM9" s="13">
        <v>4</v>
      </c>
      <c r="AN9" s="13">
        <v>3.75</v>
      </c>
      <c r="AO9" s="13">
        <v>1.7142857142857142</v>
      </c>
      <c r="AP9" s="13">
        <v>4.3</v>
      </c>
      <c r="AQ9" s="13">
        <v>1.3</v>
      </c>
      <c r="AR9" s="13">
        <v>100</v>
      </c>
      <c r="AS9" s="13">
        <v>100</v>
      </c>
      <c r="AT9" s="13"/>
      <c r="AU9" s="13">
        <v>120</v>
      </c>
      <c r="AV9" s="13">
        <v>3</v>
      </c>
      <c r="AW9" s="13">
        <v>4.25</v>
      </c>
      <c r="AX9" s="13">
        <v>1.7142857142857142</v>
      </c>
      <c r="AY9" s="13">
        <v>4.4000000000000004</v>
      </c>
      <c r="AZ9" s="13">
        <v>1.1000000000000001</v>
      </c>
      <c r="BA9" s="13">
        <v>90</v>
      </c>
      <c r="BB9" s="13">
        <v>100</v>
      </c>
      <c r="BC9" s="13"/>
      <c r="BD9" s="13">
        <v>100</v>
      </c>
      <c r="BE9" s="13">
        <v>4</v>
      </c>
      <c r="BF9" s="13">
        <v>4</v>
      </c>
      <c r="BG9" s="13">
        <v>1.5714285714285714</v>
      </c>
      <c r="BH9" s="13">
        <v>4.7</v>
      </c>
      <c r="BI9" s="13">
        <v>1.3</v>
      </c>
      <c r="BJ9" s="13">
        <v>90</v>
      </c>
      <c r="BK9" s="13">
        <v>100</v>
      </c>
      <c r="BL9" s="13"/>
      <c r="BM9" s="13">
        <v>70</v>
      </c>
      <c r="BN9" s="13">
        <v>5</v>
      </c>
      <c r="BO9" s="13">
        <v>3.75</v>
      </c>
      <c r="BP9" s="13">
        <v>1.5714285714285714</v>
      </c>
      <c r="BQ9" s="13">
        <v>3.9</v>
      </c>
      <c r="BR9" s="13">
        <v>1.5</v>
      </c>
      <c r="BS9" s="13">
        <v>85</v>
      </c>
      <c r="BT9" s="13">
        <v>80</v>
      </c>
      <c r="BU9" s="13"/>
      <c r="BV9" s="13">
        <v>105</v>
      </c>
      <c r="BW9" s="13">
        <v>8</v>
      </c>
      <c r="BX9" s="13">
        <v>3.875</v>
      </c>
      <c r="BY9" s="13">
        <v>1.1428571428571428</v>
      </c>
      <c r="BZ9" s="13">
        <v>3.7</v>
      </c>
      <c r="CA9" s="13">
        <v>1.4</v>
      </c>
      <c r="CB9" s="13">
        <v>100</v>
      </c>
      <c r="CC9" s="13">
        <v>100</v>
      </c>
      <c r="CD9" s="13"/>
      <c r="CE9" s="13">
        <v>75</v>
      </c>
      <c r="CF9" s="13">
        <v>3</v>
      </c>
      <c r="CG9" s="13">
        <v>4.125</v>
      </c>
      <c r="CH9" s="13">
        <v>1.4285714285714286</v>
      </c>
      <c r="CI9" s="13">
        <v>4.5999999999999996</v>
      </c>
      <c r="CJ9" s="13">
        <v>1.2</v>
      </c>
      <c r="CK9" s="13">
        <f t="shared" si="0"/>
        <v>93.333333333333329</v>
      </c>
      <c r="CL9" s="13">
        <f t="shared" si="0"/>
        <v>93.333333333333329</v>
      </c>
      <c r="CM9" s="13"/>
      <c r="CN9" s="13">
        <f t="shared" si="1"/>
        <v>98.333333333333329</v>
      </c>
      <c r="CO9" s="13">
        <f t="shared" si="1"/>
        <v>4.5</v>
      </c>
      <c r="CP9" s="13">
        <f t="shared" si="1"/>
        <v>3.9583333333333335</v>
      </c>
      <c r="CQ9" s="13">
        <f t="shared" si="1"/>
        <v>1.5238095238095237</v>
      </c>
      <c r="CR9" s="13">
        <f t="shared" si="1"/>
        <v>4.2666666666666657</v>
      </c>
      <c r="CS9" s="13">
        <f t="shared" si="1"/>
        <v>1.3</v>
      </c>
      <c r="CT9" s="12"/>
    </row>
    <row r="10" spans="1:98" ht="15.75">
      <c r="A10" s="12">
        <v>1</v>
      </c>
      <c r="B10" s="13">
        <v>20</v>
      </c>
      <c r="C10" s="12">
        <v>2</v>
      </c>
      <c r="D10" s="14" t="s">
        <v>110</v>
      </c>
      <c r="E10" s="14"/>
      <c r="F10" s="13">
        <v>7</v>
      </c>
      <c r="G10" s="13">
        <v>10</v>
      </c>
      <c r="H10" s="13">
        <v>5</v>
      </c>
      <c r="I10" s="31">
        <v>0</v>
      </c>
      <c r="J10" s="15">
        <v>0</v>
      </c>
      <c r="K10" s="15">
        <v>0</v>
      </c>
      <c r="L10" s="13">
        <v>63</v>
      </c>
      <c r="M10" s="13">
        <v>44</v>
      </c>
      <c r="N10" s="13">
        <v>52</v>
      </c>
      <c r="O10" s="13">
        <v>51</v>
      </c>
      <c r="P10" s="13">
        <v>70</v>
      </c>
      <c r="Q10" s="13">
        <v>70</v>
      </c>
      <c r="R10" s="13">
        <v>63</v>
      </c>
      <c r="S10" s="13">
        <v>44</v>
      </c>
      <c r="T10" s="13">
        <v>53</v>
      </c>
      <c r="U10" s="13">
        <v>51</v>
      </c>
      <c r="V10" s="13">
        <v>70</v>
      </c>
      <c r="W10" s="13">
        <v>68</v>
      </c>
      <c r="X10" s="13">
        <v>5.7</v>
      </c>
      <c r="Y10" s="13">
        <v>6.4</v>
      </c>
      <c r="Z10" s="13">
        <v>4.4000000000000004</v>
      </c>
      <c r="AA10" s="13">
        <v>2.1</v>
      </c>
      <c r="AB10" s="13">
        <v>6</v>
      </c>
      <c r="AC10" s="13">
        <v>4.7</v>
      </c>
      <c r="AD10" s="13">
        <v>5.8</v>
      </c>
      <c r="AE10" s="13">
        <v>4</v>
      </c>
      <c r="AF10" s="13">
        <v>2.8571428571428572</v>
      </c>
      <c r="AG10" s="13">
        <v>3.5454545454545454</v>
      </c>
      <c r="AH10" s="13">
        <v>1.3636363636363635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2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2"/>
    </row>
    <row r="11" spans="1:98" ht="15.75">
      <c r="A11" s="12">
        <v>2</v>
      </c>
      <c r="B11" s="13"/>
      <c r="C11" s="12"/>
      <c r="D11" s="14"/>
      <c r="E11" s="14"/>
      <c r="F11" s="13"/>
      <c r="G11" s="13"/>
      <c r="H11" s="13"/>
      <c r="I11" s="31">
        <v>3.7037037037037038E-3</v>
      </c>
      <c r="J11" s="15">
        <v>9.2592592592592587E-3</v>
      </c>
      <c r="K11" s="15">
        <v>3.7037037037037038E-3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2"/>
    </row>
    <row r="12" spans="1:98" ht="15.75">
      <c r="A12" s="12">
        <v>1</v>
      </c>
      <c r="B12" s="13">
        <v>56</v>
      </c>
      <c r="C12" s="12">
        <v>2</v>
      </c>
      <c r="D12" s="14" t="s">
        <v>111</v>
      </c>
      <c r="E12" s="14" t="s">
        <v>112</v>
      </c>
      <c r="F12" s="13">
        <v>200</v>
      </c>
      <c r="G12" s="13">
        <v>15</v>
      </c>
      <c r="H12" s="13">
        <v>4</v>
      </c>
      <c r="I12" s="31">
        <v>4.8192771084337354E-3</v>
      </c>
      <c r="J12" s="15">
        <v>2.4096385542168677E-3</v>
      </c>
      <c r="K12" s="15">
        <v>2.4096385542168677E-3</v>
      </c>
      <c r="L12" s="13">
        <v>73</v>
      </c>
      <c r="M12" s="13">
        <v>40</v>
      </c>
      <c r="N12" s="13">
        <v>69</v>
      </c>
      <c r="O12" s="13">
        <v>43</v>
      </c>
      <c r="P12" s="13">
        <v>61</v>
      </c>
      <c r="Q12" s="13">
        <v>42</v>
      </c>
      <c r="R12" s="13">
        <v>73</v>
      </c>
      <c r="S12" s="13">
        <v>39</v>
      </c>
      <c r="T12" s="13">
        <v>69</v>
      </c>
      <c r="U12" s="13">
        <v>43</v>
      </c>
      <c r="V12" s="13">
        <v>61</v>
      </c>
      <c r="W12" s="13">
        <v>41</v>
      </c>
      <c r="X12" s="13">
        <v>5.9</v>
      </c>
      <c r="Y12" s="13">
        <v>6.6</v>
      </c>
      <c r="Z12" s="13">
        <v>3.1</v>
      </c>
      <c r="AA12" s="13">
        <v>2.6</v>
      </c>
      <c r="AB12" s="13">
        <v>4.9000000000000004</v>
      </c>
      <c r="AC12" s="13">
        <v>5.0999999999999996</v>
      </c>
      <c r="AD12" s="13">
        <v>6</v>
      </c>
      <c r="AE12" s="13">
        <v>4.4285714285714288</v>
      </c>
      <c r="AF12" s="13">
        <v>1</v>
      </c>
      <c r="AG12" s="13">
        <v>3.7272727272727271</v>
      </c>
      <c r="AH12" s="13">
        <v>1</v>
      </c>
      <c r="AI12" s="13">
        <v>100</v>
      </c>
      <c r="AJ12" s="13">
        <v>100</v>
      </c>
      <c r="AK12" s="13">
        <v>80</v>
      </c>
      <c r="AL12" s="13">
        <v>360</v>
      </c>
      <c r="AM12" s="13">
        <v>10</v>
      </c>
      <c r="AN12" s="13">
        <v>3.75</v>
      </c>
      <c r="AO12" s="13">
        <v>1</v>
      </c>
      <c r="AP12" s="13">
        <v>4</v>
      </c>
      <c r="AQ12" s="13">
        <v>1.1000000000000001</v>
      </c>
      <c r="AR12" s="13">
        <v>100</v>
      </c>
      <c r="AS12" s="13">
        <v>100</v>
      </c>
      <c r="AT12" s="13">
        <v>55</v>
      </c>
      <c r="AU12" s="13">
        <v>195</v>
      </c>
      <c r="AV12" s="13">
        <v>7</v>
      </c>
      <c r="AW12" s="13">
        <v>3.625</v>
      </c>
      <c r="AX12" s="13">
        <v>1.4285714285714286</v>
      </c>
      <c r="AY12" s="13">
        <v>4.0999999999999996</v>
      </c>
      <c r="AZ12" s="13">
        <v>1</v>
      </c>
      <c r="BA12" s="13">
        <v>80</v>
      </c>
      <c r="BB12" s="13">
        <v>100</v>
      </c>
      <c r="BC12" s="13">
        <v>1</v>
      </c>
      <c r="BD12" s="13">
        <v>90</v>
      </c>
      <c r="BE12" s="13">
        <v>4</v>
      </c>
      <c r="BF12" s="13">
        <v>3.5</v>
      </c>
      <c r="BG12" s="13">
        <v>1</v>
      </c>
      <c r="BH12" s="13">
        <v>3.6</v>
      </c>
      <c r="BI12" s="13">
        <v>1</v>
      </c>
      <c r="BJ12" s="13">
        <v>100</v>
      </c>
      <c r="BK12" s="13">
        <v>100</v>
      </c>
      <c r="BL12" s="13">
        <v>115</v>
      </c>
      <c r="BM12" s="13">
        <v>300</v>
      </c>
      <c r="BN12" s="13">
        <v>4</v>
      </c>
      <c r="BO12" s="13">
        <v>4.125</v>
      </c>
      <c r="BP12" s="13">
        <v>1</v>
      </c>
      <c r="BQ12" s="13">
        <v>4.2</v>
      </c>
      <c r="BR12" s="13">
        <v>1</v>
      </c>
      <c r="BS12" s="13">
        <v>100</v>
      </c>
      <c r="BT12" s="13">
        <v>100</v>
      </c>
      <c r="BU12" s="13">
        <v>50</v>
      </c>
      <c r="BV12" s="13">
        <v>150</v>
      </c>
      <c r="BW12" s="13">
        <v>3</v>
      </c>
      <c r="BX12" s="13">
        <v>3.375</v>
      </c>
      <c r="BY12" s="13">
        <v>1</v>
      </c>
      <c r="BZ12" s="13">
        <v>3.9</v>
      </c>
      <c r="CA12" s="13">
        <v>1.1000000000000001</v>
      </c>
      <c r="CB12" s="13">
        <v>5</v>
      </c>
      <c r="CC12" s="13">
        <v>0</v>
      </c>
      <c r="CD12" s="13"/>
      <c r="CE12" s="13">
        <v>10</v>
      </c>
      <c r="CF12" s="13">
        <v>4</v>
      </c>
      <c r="CG12" s="13">
        <v>3.125</v>
      </c>
      <c r="CH12" s="13">
        <v>1</v>
      </c>
      <c r="CI12" s="13">
        <v>2.8</v>
      </c>
      <c r="CJ12" s="13">
        <v>1.1000000000000001</v>
      </c>
      <c r="CK12" s="13">
        <f t="shared" si="0"/>
        <v>80.833333333333329</v>
      </c>
      <c r="CL12" s="13">
        <f t="shared" si="0"/>
        <v>83.333333333333329</v>
      </c>
      <c r="CM12" s="13">
        <f>AVERAGE(AK12,AT12,BC12,BL12,BU12)</f>
        <v>60.2</v>
      </c>
      <c r="CN12" s="13">
        <f t="shared" si="1"/>
        <v>184.16666666666666</v>
      </c>
      <c r="CO12" s="13">
        <f t="shared" si="1"/>
        <v>5.333333333333333</v>
      </c>
      <c r="CP12" s="13">
        <f t="shared" si="1"/>
        <v>3.5833333333333335</v>
      </c>
      <c r="CQ12" s="13">
        <f t="shared" si="1"/>
        <v>1.0714285714285714</v>
      </c>
      <c r="CR12" s="13">
        <f t="shared" si="1"/>
        <v>3.7666666666666662</v>
      </c>
      <c r="CS12" s="13">
        <f t="shared" si="1"/>
        <v>1.0499999999999998</v>
      </c>
      <c r="CT12" s="12"/>
    </row>
    <row r="13" spans="1:98" ht="15.75">
      <c r="A13" s="12">
        <v>1</v>
      </c>
      <c r="B13" s="13">
        <v>31</v>
      </c>
      <c r="C13" s="12">
        <v>2</v>
      </c>
      <c r="D13" s="14" t="s">
        <v>111</v>
      </c>
      <c r="E13" s="14" t="s">
        <v>113</v>
      </c>
      <c r="F13" s="13">
        <v>70</v>
      </c>
      <c r="G13" s="13">
        <v>13</v>
      </c>
      <c r="H13" s="13">
        <v>4</v>
      </c>
      <c r="I13" s="31">
        <v>1.2698412698412698E-2</v>
      </c>
      <c r="J13" s="15">
        <v>1.9047619047619049E-2</v>
      </c>
      <c r="K13" s="15">
        <v>0</v>
      </c>
      <c r="L13" s="13">
        <v>44</v>
      </c>
      <c r="M13" s="13">
        <v>56</v>
      </c>
      <c r="N13" s="13">
        <v>39</v>
      </c>
      <c r="O13" s="13">
        <v>64</v>
      </c>
      <c r="P13" s="13">
        <v>41</v>
      </c>
      <c r="Q13" s="13">
        <v>58</v>
      </c>
      <c r="R13" s="13">
        <v>44</v>
      </c>
      <c r="S13" s="13">
        <v>56</v>
      </c>
      <c r="T13" s="13">
        <v>40</v>
      </c>
      <c r="U13" s="13">
        <v>64</v>
      </c>
      <c r="V13" s="13">
        <v>41</v>
      </c>
      <c r="W13" s="13">
        <v>56</v>
      </c>
      <c r="X13" s="13">
        <v>6.1</v>
      </c>
      <c r="Y13" s="13">
        <v>6.7</v>
      </c>
      <c r="Z13" s="13">
        <v>4.2</v>
      </c>
      <c r="AA13" s="13">
        <v>1.8</v>
      </c>
      <c r="AB13" s="13">
        <v>5</v>
      </c>
      <c r="AC13" s="13">
        <v>3.3</v>
      </c>
      <c r="AD13" s="13">
        <v>5.9</v>
      </c>
      <c r="AE13" s="13">
        <v>2.4285714285714284</v>
      </c>
      <c r="AF13" s="13">
        <v>1.1428571428571428</v>
      </c>
      <c r="AG13" s="13">
        <v>3.1818181818181817</v>
      </c>
      <c r="AH13" s="13">
        <v>1.5454545454545454</v>
      </c>
      <c r="AI13" s="13">
        <v>95</v>
      </c>
      <c r="AJ13" s="13">
        <v>100</v>
      </c>
      <c r="AK13" s="13">
        <v>61</v>
      </c>
      <c r="AL13" s="13">
        <v>2</v>
      </c>
      <c r="AM13" s="13">
        <v>4</v>
      </c>
      <c r="AN13" s="13">
        <v>2.875</v>
      </c>
      <c r="AO13" s="13">
        <v>1.1428571428571428</v>
      </c>
      <c r="AP13" s="13">
        <v>2.2000000000000002</v>
      </c>
      <c r="AQ13" s="13">
        <v>1.2</v>
      </c>
      <c r="AR13" s="13">
        <v>95</v>
      </c>
      <c r="AS13" s="13">
        <v>80</v>
      </c>
      <c r="AT13" s="13">
        <v>71</v>
      </c>
      <c r="AU13" s="13">
        <v>130</v>
      </c>
      <c r="AV13" s="13">
        <v>4</v>
      </c>
      <c r="AW13" s="13">
        <v>2.5</v>
      </c>
      <c r="AX13" s="13">
        <v>1</v>
      </c>
      <c r="AY13" s="13">
        <v>2.8</v>
      </c>
      <c r="AZ13" s="13">
        <v>1</v>
      </c>
      <c r="BA13" s="13">
        <v>51</v>
      </c>
      <c r="BB13" s="13">
        <v>50</v>
      </c>
      <c r="BC13" s="13">
        <v>10</v>
      </c>
      <c r="BD13" s="13">
        <v>67</v>
      </c>
      <c r="BE13" s="13">
        <v>3</v>
      </c>
      <c r="BF13" s="13">
        <v>2.75</v>
      </c>
      <c r="BG13" s="13">
        <v>1</v>
      </c>
      <c r="BH13" s="13">
        <v>1.7</v>
      </c>
      <c r="BI13" s="13">
        <v>1.3</v>
      </c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2"/>
    </row>
    <row r="14" spans="1:98" ht="15.75">
      <c r="A14" s="12">
        <v>1</v>
      </c>
      <c r="B14" s="13">
        <v>60</v>
      </c>
      <c r="C14" s="12">
        <v>1</v>
      </c>
      <c r="D14" s="14" t="s">
        <v>111</v>
      </c>
      <c r="E14" s="14" t="s">
        <v>114</v>
      </c>
      <c r="F14" s="13">
        <v>273</v>
      </c>
      <c r="G14" s="13">
        <v>13</v>
      </c>
      <c r="H14" s="13">
        <v>6</v>
      </c>
      <c r="I14" s="31">
        <v>5.4764512595837896E-3</v>
      </c>
      <c r="J14" s="15">
        <v>8.7623220153340634E-3</v>
      </c>
      <c r="K14" s="15">
        <v>3.2858707557502738E-3</v>
      </c>
      <c r="L14" s="13">
        <v>44</v>
      </c>
      <c r="M14" s="13">
        <v>63</v>
      </c>
      <c r="N14" s="13">
        <v>69</v>
      </c>
      <c r="O14" s="13">
        <v>55</v>
      </c>
      <c r="P14" s="13">
        <v>64</v>
      </c>
      <c r="Q14" s="13">
        <v>46</v>
      </c>
      <c r="R14" s="13">
        <v>44</v>
      </c>
      <c r="S14" s="13">
        <v>63</v>
      </c>
      <c r="T14" s="13">
        <v>71</v>
      </c>
      <c r="U14" s="13">
        <v>55</v>
      </c>
      <c r="V14" s="13">
        <v>64</v>
      </c>
      <c r="W14" s="13">
        <v>47</v>
      </c>
      <c r="X14" s="13">
        <v>5.3</v>
      </c>
      <c r="Y14" s="13">
        <v>5</v>
      </c>
      <c r="Z14" s="13">
        <v>5.3</v>
      </c>
      <c r="AA14" s="13">
        <v>2.8</v>
      </c>
      <c r="AB14" s="13">
        <v>5.5</v>
      </c>
      <c r="AC14" s="13">
        <v>3.9</v>
      </c>
      <c r="AD14" s="13">
        <v>6.5</v>
      </c>
      <c r="AE14" s="13">
        <v>3.8571428571428572</v>
      </c>
      <c r="AF14" s="13">
        <v>2</v>
      </c>
      <c r="AG14" s="13">
        <v>3.3636363636363638</v>
      </c>
      <c r="AH14" s="13">
        <v>1.7272727272727273</v>
      </c>
      <c r="AI14" s="13">
        <v>90</v>
      </c>
      <c r="AJ14" s="13">
        <v>90</v>
      </c>
      <c r="AK14" s="13">
        <v>33</v>
      </c>
      <c r="AL14" s="13">
        <v>70</v>
      </c>
      <c r="AM14" s="13">
        <v>5</v>
      </c>
      <c r="AN14" s="13">
        <v>3</v>
      </c>
      <c r="AO14" s="13">
        <v>1.7142857142857142</v>
      </c>
      <c r="AP14" s="13">
        <v>3</v>
      </c>
      <c r="AQ14" s="13">
        <v>1.7</v>
      </c>
      <c r="AR14" s="13">
        <v>100</v>
      </c>
      <c r="AS14" s="13">
        <v>100</v>
      </c>
      <c r="AT14" s="13">
        <v>118</v>
      </c>
      <c r="AU14" s="13">
        <v>256</v>
      </c>
      <c r="AV14" s="13">
        <v>6</v>
      </c>
      <c r="AW14" s="13">
        <v>3.375</v>
      </c>
      <c r="AX14" s="13">
        <v>1.5714285714285714</v>
      </c>
      <c r="AY14" s="13">
        <v>3.8</v>
      </c>
      <c r="AZ14" s="13">
        <v>1.1000000000000001</v>
      </c>
      <c r="BA14" s="13">
        <v>100</v>
      </c>
      <c r="BB14" s="13">
        <v>100</v>
      </c>
      <c r="BC14" s="13">
        <v>21.6</v>
      </c>
      <c r="BD14" s="13">
        <v>204</v>
      </c>
      <c r="BE14" s="13">
        <v>7</v>
      </c>
      <c r="BF14" s="13">
        <v>3.5</v>
      </c>
      <c r="BG14" s="13">
        <v>1.4285714285714286</v>
      </c>
      <c r="BH14" s="13">
        <v>3.8</v>
      </c>
      <c r="BI14" s="13">
        <v>1.1000000000000001</v>
      </c>
      <c r="BJ14" s="13">
        <v>100</v>
      </c>
      <c r="BK14" s="13">
        <v>100</v>
      </c>
      <c r="BL14" s="13">
        <v>42</v>
      </c>
      <c r="BM14" s="13">
        <v>120</v>
      </c>
      <c r="BN14" s="13">
        <v>5</v>
      </c>
      <c r="BO14" s="13">
        <v>3.5</v>
      </c>
      <c r="BP14" s="13">
        <v>1.4285714285714286</v>
      </c>
      <c r="BQ14" s="13">
        <v>3.5</v>
      </c>
      <c r="BR14" s="13">
        <v>1.1000000000000001</v>
      </c>
      <c r="BS14" s="13">
        <v>100</v>
      </c>
      <c r="BT14" s="13">
        <v>100</v>
      </c>
      <c r="BU14" s="13">
        <v>126</v>
      </c>
      <c r="BV14" s="13">
        <v>276</v>
      </c>
      <c r="BW14" s="13">
        <v>7</v>
      </c>
      <c r="BX14" s="13">
        <v>3.5</v>
      </c>
      <c r="BY14" s="13">
        <v>1.2857142857142858</v>
      </c>
      <c r="BZ14" s="13">
        <v>4</v>
      </c>
      <c r="CA14" s="13">
        <v>1</v>
      </c>
      <c r="CB14" s="13">
        <v>100</v>
      </c>
      <c r="CC14" s="13">
        <v>100</v>
      </c>
      <c r="CD14" s="13">
        <v>24.9</v>
      </c>
      <c r="CE14" s="13">
        <v>230</v>
      </c>
      <c r="CF14" s="13">
        <v>7</v>
      </c>
      <c r="CG14" s="13">
        <v>3.5</v>
      </c>
      <c r="CH14" s="13">
        <v>1.1428571428571428</v>
      </c>
      <c r="CI14" s="13">
        <v>4.0999999999999996</v>
      </c>
      <c r="CJ14" s="13">
        <v>1</v>
      </c>
      <c r="CK14" s="13">
        <f t="shared" si="0"/>
        <v>98.333333333333329</v>
      </c>
      <c r="CL14" s="13">
        <f t="shared" si="0"/>
        <v>98.333333333333329</v>
      </c>
      <c r="CM14" s="13">
        <f>AVERAGE(AK14,AT14,BC14,BL14,BU14,CD14)</f>
        <v>60.916666666666664</v>
      </c>
      <c r="CN14" s="13">
        <f t="shared" si="1"/>
        <v>192.66666666666666</v>
      </c>
      <c r="CO14" s="13">
        <f t="shared" si="1"/>
        <v>6.166666666666667</v>
      </c>
      <c r="CP14" s="13">
        <f t="shared" si="1"/>
        <v>3.3958333333333335</v>
      </c>
      <c r="CQ14" s="13">
        <f t="shared" si="1"/>
        <v>1.4285714285714286</v>
      </c>
      <c r="CR14" s="13">
        <f t="shared" si="1"/>
        <v>3.7000000000000006</v>
      </c>
      <c r="CS14" s="13">
        <f t="shared" si="1"/>
        <v>1.1666666666666667</v>
      </c>
      <c r="CT14" s="12"/>
    </row>
    <row r="15" spans="1:98" ht="15.75">
      <c r="A15" s="12">
        <v>1</v>
      </c>
      <c r="B15" s="13">
        <v>49</v>
      </c>
      <c r="C15" s="12">
        <v>1</v>
      </c>
      <c r="D15" s="14" t="s">
        <v>111</v>
      </c>
      <c r="E15" s="14" t="s">
        <v>115</v>
      </c>
      <c r="F15" s="13">
        <v>200</v>
      </c>
      <c r="G15" s="13">
        <v>10</v>
      </c>
      <c r="H15" s="13">
        <v>4</v>
      </c>
      <c r="I15" s="31">
        <v>0</v>
      </c>
      <c r="J15" s="15">
        <v>6.369426751592357E-3</v>
      </c>
      <c r="K15" s="15">
        <v>3.1847133757961785E-3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2"/>
    </row>
    <row r="16" spans="1:98" ht="15.75">
      <c r="A16" s="12">
        <v>1</v>
      </c>
      <c r="B16" s="13">
        <v>54</v>
      </c>
      <c r="C16" s="12">
        <v>2</v>
      </c>
      <c r="D16" s="14" t="s">
        <v>111</v>
      </c>
      <c r="E16" s="14" t="s">
        <v>116</v>
      </c>
      <c r="F16" s="13">
        <v>200</v>
      </c>
      <c r="G16" s="13">
        <v>14</v>
      </c>
      <c r="H16" s="13">
        <v>5</v>
      </c>
      <c r="I16" s="31"/>
      <c r="J16" s="15"/>
      <c r="K16" s="15"/>
      <c r="L16" s="13">
        <v>44</v>
      </c>
      <c r="M16" s="13">
        <v>59</v>
      </c>
      <c r="N16" s="13">
        <v>61</v>
      </c>
      <c r="O16" s="13">
        <v>51</v>
      </c>
      <c r="P16" s="13">
        <v>61</v>
      </c>
      <c r="Q16" s="13">
        <v>70</v>
      </c>
      <c r="R16" s="13">
        <v>44</v>
      </c>
      <c r="S16" s="13">
        <v>59</v>
      </c>
      <c r="T16" s="13">
        <v>61</v>
      </c>
      <c r="U16" s="13">
        <v>51</v>
      </c>
      <c r="V16" s="13">
        <v>61</v>
      </c>
      <c r="W16" s="13">
        <v>68</v>
      </c>
      <c r="X16" s="13">
        <v>5</v>
      </c>
      <c r="Y16" s="13">
        <v>6.7</v>
      </c>
      <c r="Z16" s="13">
        <v>7</v>
      </c>
      <c r="AA16" s="13">
        <v>3.2</v>
      </c>
      <c r="AB16" s="13">
        <v>3.4</v>
      </c>
      <c r="AC16" s="13">
        <v>4.4000000000000004</v>
      </c>
      <c r="AD16" s="13">
        <v>7</v>
      </c>
      <c r="AE16" s="13">
        <v>2.5714285714285716</v>
      </c>
      <c r="AF16" s="13">
        <v>0</v>
      </c>
      <c r="AG16" s="13">
        <v>2.2727272727272729</v>
      </c>
      <c r="AH16" s="13">
        <v>1.0909090909090908</v>
      </c>
      <c r="AI16" s="13">
        <v>75</v>
      </c>
      <c r="AJ16" s="13">
        <v>70</v>
      </c>
      <c r="AK16" s="13">
        <v>1.2</v>
      </c>
      <c r="AL16" s="13">
        <v>30</v>
      </c>
      <c r="AM16" s="13">
        <v>5</v>
      </c>
      <c r="AN16" s="13">
        <v>2.25</v>
      </c>
      <c r="AO16" s="13">
        <v>1</v>
      </c>
      <c r="AP16" s="13">
        <v>2.5</v>
      </c>
      <c r="AQ16" s="13">
        <v>1.5</v>
      </c>
      <c r="AR16" s="13">
        <v>100</v>
      </c>
      <c r="AS16" s="13">
        <v>100</v>
      </c>
      <c r="AT16" s="13"/>
      <c r="AU16" s="13">
        <v>75</v>
      </c>
      <c r="AV16" s="13">
        <v>4</v>
      </c>
      <c r="AW16" s="13">
        <v>2</v>
      </c>
      <c r="AX16" s="13">
        <v>1</v>
      </c>
      <c r="AY16" s="13">
        <v>2.8</v>
      </c>
      <c r="AZ16" s="13">
        <v>1</v>
      </c>
      <c r="BA16" s="13">
        <v>100</v>
      </c>
      <c r="BB16" s="13">
        <v>100</v>
      </c>
      <c r="BC16" s="13">
        <v>100</v>
      </c>
      <c r="BD16" s="13">
        <v>270</v>
      </c>
      <c r="BE16" s="13">
        <v>4</v>
      </c>
      <c r="BF16" s="13">
        <v>2.125</v>
      </c>
      <c r="BG16" s="13">
        <v>1</v>
      </c>
      <c r="BH16" s="13">
        <v>2.6</v>
      </c>
      <c r="BI16" s="13">
        <v>1.4</v>
      </c>
      <c r="BJ16" s="13">
        <v>100</v>
      </c>
      <c r="BK16" s="13">
        <v>100</v>
      </c>
      <c r="BL16" s="13">
        <v>47</v>
      </c>
      <c r="BM16" s="13">
        <v>120</v>
      </c>
      <c r="BN16" s="13">
        <v>4</v>
      </c>
      <c r="BO16" s="13">
        <v>2</v>
      </c>
      <c r="BP16" s="13">
        <v>1</v>
      </c>
      <c r="BQ16" s="13">
        <v>2.6</v>
      </c>
      <c r="BR16" s="13">
        <v>1.4</v>
      </c>
      <c r="BS16" s="13">
        <v>50</v>
      </c>
      <c r="BT16" s="13">
        <v>50</v>
      </c>
      <c r="BU16" s="13"/>
      <c r="BV16" s="13">
        <v>75</v>
      </c>
      <c r="BW16" s="13">
        <v>5</v>
      </c>
      <c r="BX16" s="13">
        <v>2</v>
      </c>
      <c r="BY16" s="13">
        <v>1</v>
      </c>
      <c r="BZ16" s="13">
        <v>2.2999999999999998</v>
      </c>
      <c r="CA16" s="13">
        <v>1.1000000000000001</v>
      </c>
      <c r="CB16" s="13">
        <v>100</v>
      </c>
      <c r="CC16" s="13">
        <v>100</v>
      </c>
      <c r="CD16" s="13">
        <v>40</v>
      </c>
      <c r="CE16" s="13">
        <v>150</v>
      </c>
      <c r="CF16" s="13">
        <v>5</v>
      </c>
      <c r="CG16" s="13">
        <v>2.25</v>
      </c>
      <c r="CH16" s="13">
        <v>0.8571428571428571</v>
      </c>
      <c r="CI16" s="13">
        <v>2.2000000000000002</v>
      </c>
      <c r="CJ16" s="13">
        <v>1.1000000000000001</v>
      </c>
      <c r="CK16" s="13">
        <f t="shared" si="0"/>
        <v>87.5</v>
      </c>
      <c r="CL16" s="13">
        <f t="shared" si="0"/>
        <v>86.666666666666671</v>
      </c>
      <c r="CM16" s="13">
        <f>AVERAGE(AK16,BC16,BL16,CD16)</f>
        <v>47.05</v>
      </c>
      <c r="CN16" s="13">
        <f t="shared" si="1"/>
        <v>120</v>
      </c>
      <c r="CO16" s="13">
        <f t="shared" si="1"/>
        <v>4.5</v>
      </c>
      <c r="CP16" s="13">
        <f t="shared" si="1"/>
        <v>2.1041666666666665</v>
      </c>
      <c r="CQ16" s="13">
        <f t="shared" si="1"/>
        <v>0.97619047619047616</v>
      </c>
      <c r="CR16" s="13">
        <f t="shared" si="1"/>
        <v>2.5</v>
      </c>
      <c r="CS16" s="13">
        <f t="shared" si="1"/>
        <v>1.25</v>
      </c>
      <c r="CT16" s="12"/>
    </row>
    <row r="17" spans="1:98" ht="15.75">
      <c r="A17" s="12">
        <v>2</v>
      </c>
      <c r="B17" s="13"/>
      <c r="C17" s="12"/>
      <c r="D17" s="14"/>
      <c r="E17" s="14"/>
      <c r="F17" s="13"/>
      <c r="G17" s="13"/>
      <c r="H17" s="13"/>
      <c r="I17" s="31">
        <v>2.6212319790301442E-3</v>
      </c>
      <c r="J17" s="15">
        <v>3.9318479685452159E-3</v>
      </c>
      <c r="K17" s="15">
        <v>9.1743119266055051E-3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2"/>
    </row>
    <row r="18" spans="1:98" ht="15.75">
      <c r="A18" s="12">
        <v>1</v>
      </c>
      <c r="B18" s="13">
        <v>35</v>
      </c>
      <c r="C18" s="12">
        <v>2</v>
      </c>
      <c r="D18" s="14" t="s">
        <v>111</v>
      </c>
      <c r="E18" s="14" t="s">
        <v>117</v>
      </c>
      <c r="F18" s="13">
        <v>50</v>
      </c>
      <c r="G18" s="13">
        <v>5</v>
      </c>
      <c r="H18" s="13">
        <v>4</v>
      </c>
      <c r="I18" s="31">
        <v>0</v>
      </c>
      <c r="J18" s="15">
        <v>4.0733197556008143E-3</v>
      </c>
      <c r="K18" s="15">
        <v>0</v>
      </c>
      <c r="L18" s="13">
        <v>52</v>
      </c>
      <c r="M18" s="13">
        <v>66</v>
      </c>
      <c r="N18" s="13">
        <v>39</v>
      </c>
      <c r="O18" s="13">
        <v>61</v>
      </c>
      <c r="P18" s="13">
        <v>54</v>
      </c>
      <c r="Q18" s="13">
        <v>65</v>
      </c>
      <c r="R18" s="13">
        <v>51</v>
      </c>
      <c r="S18" s="13">
        <v>66</v>
      </c>
      <c r="T18" s="13">
        <v>40</v>
      </c>
      <c r="U18" s="13">
        <v>61</v>
      </c>
      <c r="V18" s="13">
        <v>54</v>
      </c>
      <c r="W18" s="13">
        <v>64</v>
      </c>
      <c r="X18" s="13">
        <v>6.3</v>
      </c>
      <c r="Y18" s="13">
        <v>6.1</v>
      </c>
      <c r="Z18" s="13">
        <v>5.5</v>
      </c>
      <c r="AA18" s="13">
        <v>2.5</v>
      </c>
      <c r="AB18" s="13">
        <v>6.1</v>
      </c>
      <c r="AC18" s="13">
        <v>3.8</v>
      </c>
      <c r="AD18" s="13">
        <v>6.6</v>
      </c>
      <c r="AE18" s="13">
        <v>3.2857142857142856</v>
      </c>
      <c r="AF18" s="13">
        <v>1.1428571428571428</v>
      </c>
      <c r="AG18" s="13">
        <v>3.8181818181818183</v>
      </c>
      <c r="AH18" s="13">
        <v>1.8181818181818181</v>
      </c>
      <c r="AI18" s="13">
        <v>80</v>
      </c>
      <c r="AJ18" s="13">
        <v>90</v>
      </c>
      <c r="AK18" s="13">
        <v>5</v>
      </c>
      <c r="AL18" s="13">
        <v>45</v>
      </c>
      <c r="AM18" s="13">
        <v>4</v>
      </c>
      <c r="AN18" s="13">
        <v>2.75</v>
      </c>
      <c r="AO18" s="13">
        <v>1</v>
      </c>
      <c r="AP18" s="13">
        <v>2.7</v>
      </c>
      <c r="AQ18" s="13">
        <v>1.3</v>
      </c>
      <c r="AR18" s="13">
        <v>100</v>
      </c>
      <c r="AS18" s="13">
        <v>100</v>
      </c>
      <c r="AT18" s="13"/>
      <c r="AU18" s="13">
        <v>60</v>
      </c>
      <c r="AV18" s="13">
        <v>6</v>
      </c>
      <c r="AW18" s="13">
        <v>3.125</v>
      </c>
      <c r="AX18" s="13">
        <v>1</v>
      </c>
      <c r="AY18" s="13">
        <v>3.6</v>
      </c>
      <c r="AZ18" s="13">
        <v>1</v>
      </c>
      <c r="BA18" s="13">
        <v>100</v>
      </c>
      <c r="BB18" s="13">
        <v>100</v>
      </c>
      <c r="BC18" s="13"/>
      <c r="BD18" s="13">
        <v>20</v>
      </c>
      <c r="BE18" s="13">
        <v>2</v>
      </c>
      <c r="BF18" s="13">
        <v>3</v>
      </c>
      <c r="BG18" s="13">
        <v>1</v>
      </c>
      <c r="BH18" s="13">
        <v>3.7</v>
      </c>
      <c r="BI18" s="13">
        <v>1</v>
      </c>
      <c r="BJ18" s="13">
        <v>100</v>
      </c>
      <c r="BK18" s="13">
        <v>95</v>
      </c>
      <c r="BL18" s="13">
        <v>7</v>
      </c>
      <c r="BM18" s="13">
        <v>52</v>
      </c>
      <c r="BN18" s="13">
        <v>8</v>
      </c>
      <c r="BO18" s="13">
        <v>3.75</v>
      </c>
      <c r="BP18" s="13">
        <v>1</v>
      </c>
      <c r="BQ18" s="13">
        <v>3.6</v>
      </c>
      <c r="BR18" s="13">
        <v>1</v>
      </c>
      <c r="BS18" s="13">
        <v>0</v>
      </c>
      <c r="BT18" s="13">
        <v>0</v>
      </c>
      <c r="BU18" s="13"/>
      <c r="BV18" s="13">
        <v>0</v>
      </c>
      <c r="BW18" s="13">
        <v>1</v>
      </c>
      <c r="BX18" s="13">
        <v>1.25</v>
      </c>
      <c r="BY18" s="13">
        <v>1</v>
      </c>
      <c r="BZ18" s="13">
        <v>1</v>
      </c>
      <c r="CA18" s="13">
        <v>3</v>
      </c>
      <c r="CB18" s="13">
        <v>100</v>
      </c>
      <c r="CC18" s="13">
        <v>100</v>
      </c>
      <c r="CD18" s="13">
        <v>45</v>
      </c>
      <c r="CE18" s="13">
        <v>120</v>
      </c>
      <c r="CF18" s="13">
        <v>4</v>
      </c>
      <c r="CG18" s="13">
        <v>3.625</v>
      </c>
      <c r="CH18" s="13">
        <v>1</v>
      </c>
      <c r="CI18" s="13">
        <v>3.6</v>
      </c>
      <c r="CJ18" s="13">
        <v>1</v>
      </c>
      <c r="CK18" s="13">
        <f t="shared" si="0"/>
        <v>80</v>
      </c>
      <c r="CL18" s="13">
        <f t="shared" si="0"/>
        <v>80.833333333333329</v>
      </c>
      <c r="CM18" s="13">
        <f>AVERAGE(AK18,BL18,CD18)</f>
        <v>19</v>
      </c>
      <c r="CN18" s="13">
        <f t="shared" si="1"/>
        <v>49.5</v>
      </c>
      <c r="CO18" s="13">
        <f t="shared" si="1"/>
        <v>4.166666666666667</v>
      </c>
      <c r="CP18" s="13">
        <f t="shared" si="1"/>
        <v>2.9166666666666665</v>
      </c>
      <c r="CQ18" s="13">
        <f t="shared" si="1"/>
        <v>1</v>
      </c>
      <c r="CR18" s="13">
        <f t="shared" si="1"/>
        <v>3.0333333333333332</v>
      </c>
      <c r="CS18" s="13">
        <f t="shared" si="1"/>
        <v>1.3833333333333335</v>
      </c>
      <c r="CT18" s="12"/>
    </row>
    <row r="19" spans="1:98" ht="15.75">
      <c r="A19" s="12">
        <v>1</v>
      </c>
      <c r="B19" s="13">
        <v>40</v>
      </c>
      <c r="C19" s="12">
        <v>2</v>
      </c>
      <c r="D19" s="14" t="s">
        <v>118</v>
      </c>
      <c r="E19" s="14"/>
      <c r="F19" s="16" t="s">
        <v>119</v>
      </c>
      <c r="G19" s="16" t="s">
        <v>120</v>
      </c>
      <c r="H19" s="13">
        <v>6</v>
      </c>
      <c r="I19" s="31">
        <v>7.1258907363420431E-3</v>
      </c>
      <c r="J19" s="15">
        <v>9.5011876484560574E-3</v>
      </c>
      <c r="K19" s="15">
        <v>2.3752969121140144E-3</v>
      </c>
      <c r="L19" s="13">
        <v>63</v>
      </c>
      <c r="M19" s="13">
        <v>66</v>
      </c>
      <c r="N19" s="13">
        <v>61</v>
      </c>
      <c r="O19" s="13">
        <v>71</v>
      </c>
      <c r="P19" s="13">
        <v>64</v>
      </c>
      <c r="Q19" s="13">
        <v>65</v>
      </c>
      <c r="R19" s="13">
        <v>63</v>
      </c>
      <c r="S19" s="13">
        <v>66</v>
      </c>
      <c r="T19" s="13">
        <v>61</v>
      </c>
      <c r="U19" s="13">
        <v>71</v>
      </c>
      <c r="V19" s="13">
        <v>64</v>
      </c>
      <c r="W19" s="13">
        <v>64</v>
      </c>
      <c r="X19" s="13">
        <v>5.2</v>
      </c>
      <c r="Y19" s="13">
        <v>6.6</v>
      </c>
      <c r="Z19" s="13">
        <v>6.3</v>
      </c>
      <c r="AA19" s="13">
        <v>2.7</v>
      </c>
      <c r="AB19" s="13">
        <v>5.2</v>
      </c>
      <c r="AC19" s="13">
        <v>3.7</v>
      </c>
      <c r="AD19" s="13">
        <v>6.5</v>
      </c>
      <c r="AE19" s="13">
        <v>3.8571428571428572</v>
      </c>
      <c r="AF19" s="13">
        <v>1.4285714285714286</v>
      </c>
      <c r="AG19" s="13">
        <v>3.3636363636363638</v>
      </c>
      <c r="AH19" s="13">
        <v>2</v>
      </c>
      <c r="AI19" s="13">
        <v>80</v>
      </c>
      <c r="AJ19" s="13">
        <v>80</v>
      </c>
      <c r="AK19" s="13">
        <v>9</v>
      </c>
      <c r="AL19" s="13">
        <v>105</v>
      </c>
      <c r="AM19" s="13">
        <v>6</v>
      </c>
      <c r="AN19" s="13">
        <v>3.875</v>
      </c>
      <c r="AO19" s="13">
        <v>1.5714285714285714</v>
      </c>
      <c r="AP19" s="13">
        <v>4.4000000000000004</v>
      </c>
      <c r="AQ19" s="13">
        <v>2.2000000000000002</v>
      </c>
      <c r="AR19" s="13">
        <v>50</v>
      </c>
      <c r="AS19" s="13">
        <v>50</v>
      </c>
      <c r="AT19" s="13">
        <v>5.5</v>
      </c>
      <c r="AU19" s="13">
        <v>60</v>
      </c>
      <c r="AV19" s="13">
        <v>9</v>
      </c>
      <c r="AW19" s="13">
        <v>2.375</v>
      </c>
      <c r="AX19" s="13">
        <v>1.1428571428571428</v>
      </c>
      <c r="AY19" s="13">
        <v>2.7</v>
      </c>
      <c r="AZ19" s="13">
        <v>3.9</v>
      </c>
      <c r="BA19" s="13">
        <v>80</v>
      </c>
      <c r="BB19" s="13">
        <v>100</v>
      </c>
      <c r="BC19" s="13">
        <v>7.3</v>
      </c>
      <c r="BD19" s="13">
        <v>100</v>
      </c>
      <c r="BE19" s="13">
        <v>8</v>
      </c>
      <c r="BF19" s="13">
        <v>3.625</v>
      </c>
      <c r="BG19" s="13">
        <v>2.2857142857142856</v>
      </c>
      <c r="BH19" s="13">
        <v>4</v>
      </c>
      <c r="BI19" s="13">
        <v>2.7</v>
      </c>
      <c r="BJ19" s="13">
        <v>20</v>
      </c>
      <c r="BK19" s="13">
        <v>20</v>
      </c>
      <c r="BL19" s="13">
        <v>3</v>
      </c>
      <c r="BM19" s="13">
        <v>30</v>
      </c>
      <c r="BN19" s="13">
        <v>9</v>
      </c>
      <c r="BO19" s="13">
        <v>2</v>
      </c>
      <c r="BP19" s="13">
        <v>1.2857142857142858</v>
      </c>
      <c r="BQ19" s="13">
        <v>3.1</v>
      </c>
      <c r="BR19" s="13">
        <v>3.8</v>
      </c>
      <c r="BS19" s="13">
        <v>90</v>
      </c>
      <c r="BT19" s="13">
        <v>80</v>
      </c>
      <c r="BU19" s="13">
        <v>7</v>
      </c>
      <c r="BV19" s="13">
        <v>65</v>
      </c>
      <c r="BW19" s="13">
        <v>5</v>
      </c>
      <c r="BX19" s="13">
        <v>4</v>
      </c>
      <c r="BY19" s="13">
        <v>1.7142857142857142</v>
      </c>
      <c r="BZ19" s="13">
        <v>4.8</v>
      </c>
      <c r="CA19" s="13">
        <v>1.6</v>
      </c>
      <c r="CB19" s="13">
        <v>70</v>
      </c>
      <c r="CC19" s="13">
        <v>80</v>
      </c>
      <c r="CD19" s="13">
        <v>7</v>
      </c>
      <c r="CE19" s="13">
        <v>70</v>
      </c>
      <c r="CF19" s="13">
        <v>7</v>
      </c>
      <c r="CG19" s="13">
        <v>3.375</v>
      </c>
      <c r="CH19" s="13">
        <v>1.7142857142857142</v>
      </c>
      <c r="CI19" s="13">
        <v>3.7</v>
      </c>
      <c r="CJ19" s="13">
        <v>2.4</v>
      </c>
      <c r="CK19" s="13">
        <f>AVERAGE(AI19,AR19,BA19,BJ19,BS19,CB19)</f>
        <v>65</v>
      </c>
      <c r="CL19" s="13">
        <f t="shared" si="0"/>
        <v>68.333333333333329</v>
      </c>
      <c r="CM19" s="13">
        <f>AVERAGE(AK19,AT19,BC19,BL19,BU19,CD19)</f>
        <v>6.4666666666666659</v>
      </c>
      <c r="CN19" s="13">
        <f t="shared" si="1"/>
        <v>71.666666666666671</v>
      </c>
      <c r="CO19" s="13">
        <f t="shared" si="1"/>
        <v>7.333333333333333</v>
      </c>
      <c r="CP19" s="13">
        <f t="shared" si="1"/>
        <v>3.2083333333333335</v>
      </c>
      <c r="CQ19" s="13">
        <f t="shared" si="1"/>
        <v>1.6190476190476188</v>
      </c>
      <c r="CR19" s="13">
        <f t="shared" si="1"/>
        <v>3.7833333333333332</v>
      </c>
      <c r="CS19" s="13">
        <f t="shared" si="1"/>
        <v>2.7666666666666671</v>
      </c>
      <c r="CT19" s="12"/>
    </row>
    <row r="20" spans="1:98" ht="15.75">
      <c r="A20" s="12">
        <v>1</v>
      </c>
      <c r="B20" s="13">
        <v>43</v>
      </c>
      <c r="C20" s="12">
        <v>2</v>
      </c>
      <c r="D20" s="14" t="s">
        <v>102</v>
      </c>
      <c r="E20" s="14" t="s">
        <v>121</v>
      </c>
      <c r="F20" s="16">
        <v>60</v>
      </c>
      <c r="G20" s="16">
        <v>4</v>
      </c>
      <c r="H20" s="13">
        <v>6</v>
      </c>
      <c r="I20" s="31">
        <v>0</v>
      </c>
      <c r="J20" s="15">
        <v>0</v>
      </c>
      <c r="K20" s="15">
        <v>0</v>
      </c>
      <c r="L20" s="13">
        <v>40</v>
      </c>
      <c r="M20" s="13">
        <v>33</v>
      </c>
      <c r="N20" s="13">
        <v>34</v>
      </c>
      <c r="O20" s="13">
        <v>43</v>
      </c>
      <c r="P20" s="13">
        <v>57</v>
      </c>
      <c r="Q20" s="13">
        <v>42</v>
      </c>
      <c r="R20" s="13">
        <v>40</v>
      </c>
      <c r="S20" s="13">
        <v>33</v>
      </c>
      <c r="T20" s="13">
        <v>35</v>
      </c>
      <c r="U20" s="13">
        <v>43</v>
      </c>
      <c r="V20" s="13">
        <v>57</v>
      </c>
      <c r="W20" s="13">
        <v>41</v>
      </c>
      <c r="X20" s="13">
        <v>5.8</v>
      </c>
      <c r="Y20" s="13">
        <v>4.8</v>
      </c>
      <c r="Z20" s="13">
        <v>2.1</v>
      </c>
      <c r="AA20" s="13">
        <v>2.1</v>
      </c>
      <c r="AB20" s="13">
        <v>5</v>
      </c>
      <c r="AC20" s="13">
        <v>4.0999999999999996</v>
      </c>
      <c r="AD20" s="13">
        <v>4.2</v>
      </c>
      <c r="AE20" s="13">
        <v>3.2857142857142856</v>
      </c>
      <c r="AF20" s="13">
        <v>1</v>
      </c>
      <c r="AG20" s="13">
        <v>3.4545454545454546</v>
      </c>
      <c r="AH20" s="13">
        <v>0.90909090909090906</v>
      </c>
      <c r="AI20" s="13">
        <v>90</v>
      </c>
      <c r="AJ20" s="13">
        <v>98</v>
      </c>
      <c r="AK20" s="13">
        <v>2</v>
      </c>
      <c r="AL20" s="13">
        <v>45</v>
      </c>
      <c r="AM20" s="13">
        <v>4</v>
      </c>
      <c r="AN20" s="13">
        <v>3</v>
      </c>
      <c r="AO20" s="13">
        <v>1</v>
      </c>
      <c r="AP20" s="13">
        <v>3.2</v>
      </c>
      <c r="AQ20" s="13">
        <v>0.9</v>
      </c>
      <c r="AR20" s="13">
        <v>95</v>
      </c>
      <c r="AS20" s="13">
        <v>95</v>
      </c>
      <c r="AT20" s="13">
        <v>3</v>
      </c>
      <c r="AU20" s="13">
        <v>45</v>
      </c>
      <c r="AV20" s="13">
        <v>4</v>
      </c>
      <c r="AW20" s="13">
        <v>3</v>
      </c>
      <c r="AX20" s="13">
        <v>1.2857142857142858</v>
      </c>
      <c r="AY20" s="13">
        <v>3.2</v>
      </c>
      <c r="AZ20" s="13">
        <v>1</v>
      </c>
      <c r="BA20" s="13">
        <v>80</v>
      </c>
      <c r="BB20" s="13">
        <v>80</v>
      </c>
      <c r="BC20" s="13">
        <v>4</v>
      </c>
      <c r="BD20" s="13">
        <v>45</v>
      </c>
      <c r="BE20" s="13">
        <v>4</v>
      </c>
      <c r="BF20" s="13">
        <v>2.75</v>
      </c>
      <c r="BG20" s="13">
        <v>1</v>
      </c>
      <c r="BH20" s="13">
        <v>3.1</v>
      </c>
      <c r="BI20" s="13">
        <v>1.3</v>
      </c>
      <c r="BJ20" s="13">
        <v>85</v>
      </c>
      <c r="BK20" s="13">
        <v>85</v>
      </c>
      <c r="BL20" s="13">
        <v>3</v>
      </c>
      <c r="BM20" s="13">
        <v>50</v>
      </c>
      <c r="BN20" s="13">
        <v>5</v>
      </c>
      <c r="BO20" s="13">
        <v>2.625</v>
      </c>
      <c r="BP20" s="13">
        <v>1</v>
      </c>
      <c r="BQ20" s="13">
        <v>3</v>
      </c>
      <c r="BR20" s="13">
        <v>0.9</v>
      </c>
      <c r="BS20" s="13">
        <v>85</v>
      </c>
      <c r="BT20" s="13">
        <v>85</v>
      </c>
      <c r="BU20" s="13">
        <v>3</v>
      </c>
      <c r="BV20" s="13">
        <v>50</v>
      </c>
      <c r="BW20" s="13">
        <v>5</v>
      </c>
      <c r="BX20" s="13">
        <v>2.75</v>
      </c>
      <c r="BY20" s="13">
        <v>1</v>
      </c>
      <c r="BZ20" s="13">
        <v>3.1</v>
      </c>
      <c r="CA20" s="13">
        <v>1</v>
      </c>
      <c r="CB20" s="13">
        <v>85</v>
      </c>
      <c r="CC20" s="13">
        <v>85</v>
      </c>
      <c r="CD20" s="13">
        <v>3</v>
      </c>
      <c r="CE20" s="13">
        <v>45</v>
      </c>
      <c r="CF20" s="13">
        <v>5</v>
      </c>
      <c r="CG20" s="13">
        <v>2.75</v>
      </c>
      <c r="CH20" s="13">
        <v>1</v>
      </c>
      <c r="CI20" s="13">
        <v>3</v>
      </c>
      <c r="CJ20" s="13">
        <v>1</v>
      </c>
      <c r="CK20" s="13">
        <f>AVERAGE(AI20,AR20,BA20,BJ20,BS20,CB20)</f>
        <v>86.666666666666671</v>
      </c>
      <c r="CL20" s="13">
        <f>AVERAGE(AJ20,AS20,BB20,BK20,BT20,CC20)</f>
        <v>88</v>
      </c>
      <c r="CM20" s="13">
        <f>AVERAGE(AK20,AT20,BC20,BL20,BU20,CD20)</f>
        <v>3</v>
      </c>
      <c r="CN20" s="13">
        <f t="shared" ref="CN20:CS20" si="2">AVERAGE(AL20,AU20,BD20,BM20,BV20,CE20)</f>
        <v>46.666666666666664</v>
      </c>
      <c r="CO20" s="13">
        <f t="shared" si="2"/>
        <v>4.5</v>
      </c>
      <c r="CP20" s="13">
        <f t="shared" si="2"/>
        <v>2.8125</v>
      </c>
      <c r="CQ20" s="13">
        <f t="shared" si="2"/>
        <v>1.0476190476190477</v>
      </c>
      <c r="CR20" s="13">
        <f t="shared" si="2"/>
        <v>3.1</v>
      </c>
      <c r="CS20" s="13">
        <f t="shared" si="2"/>
        <v>1.0166666666666668</v>
      </c>
      <c r="CT20" s="12"/>
    </row>
    <row r="21" spans="1:98" ht="15.75">
      <c r="A21" s="12">
        <v>2</v>
      </c>
      <c r="B21" s="13"/>
      <c r="C21" s="12"/>
      <c r="D21" s="14"/>
      <c r="E21" s="14"/>
      <c r="F21" s="16"/>
      <c r="G21" s="16"/>
      <c r="H21" s="13"/>
      <c r="I21" s="31">
        <v>0</v>
      </c>
      <c r="J21" s="15">
        <v>0</v>
      </c>
      <c r="K21" s="15">
        <v>5.4945054945054949E-3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2"/>
    </row>
    <row r="22" spans="1:98" ht="15.75">
      <c r="A22" s="12">
        <v>1</v>
      </c>
      <c r="B22" s="13">
        <v>22</v>
      </c>
      <c r="C22" s="12">
        <v>2</v>
      </c>
      <c r="D22" s="14" t="s">
        <v>98</v>
      </c>
      <c r="E22" s="14" t="s">
        <v>99</v>
      </c>
      <c r="F22" s="16">
        <v>20</v>
      </c>
      <c r="G22" s="16">
        <v>4</v>
      </c>
      <c r="H22" s="13">
        <v>5</v>
      </c>
      <c r="I22" s="31">
        <v>1.2062726176115801E-3</v>
      </c>
      <c r="J22" s="15">
        <v>8.4439083232810616E-3</v>
      </c>
      <c r="K22" s="15">
        <v>2.4125452352231603E-3</v>
      </c>
      <c r="L22" s="13">
        <v>48</v>
      </c>
      <c r="M22" s="13">
        <v>48</v>
      </c>
      <c r="N22" s="13">
        <v>48</v>
      </c>
      <c r="O22" s="13">
        <v>64</v>
      </c>
      <c r="P22" s="13">
        <v>54</v>
      </c>
      <c r="Q22" s="13">
        <v>50</v>
      </c>
      <c r="R22" s="13">
        <v>48</v>
      </c>
      <c r="S22" s="13">
        <v>48</v>
      </c>
      <c r="T22" s="13">
        <v>49</v>
      </c>
      <c r="U22" s="13">
        <v>64</v>
      </c>
      <c r="V22" s="13">
        <v>54</v>
      </c>
      <c r="W22" s="13">
        <v>49</v>
      </c>
      <c r="X22" s="13">
        <v>5.7</v>
      </c>
      <c r="Y22" s="13">
        <v>6.9</v>
      </c>
      <c r="Z22" s="13">
        <v>2.4</v>
      </c>
      <c r="AA22" s="13">
        <v>2.7</v>
      </c>
      <c r="AB22" s="13">
        <v>5.5</v>
      </c>
      <c r="AC22" s="13">
        <v>2.6</v>
      </c>
      <c r="AD22" s="13">
        <v>6.1</v>
      </c>
      <c r="AE22" s="13">
        <v>2.2857142857142856</v>
      </c>
      <c r="AF22" s="13">
        <v>3.2857142857142856</v>
      </c>
      <c r="AG22" s="13">
        <v>2.6363636363636362</v>
      </c>
      <c r="AH22" s="13">
        <v>2</v>
      </c>
      <c r="AI22" s="13">
        <v>80</v>
      </c>
      <c r="AJ22" s="13">
        <v>100</v>
      </c>
      <c r="AK22" s="13">
        <v>6.4</v>
      </c>
      <c r="AL22" s="13">
        <v>60</v>
      </c>
      <c r="AM22" s="13">
        <v>3</v>
      </c>
      <c r="AN22" s="13">
        <v>2.125</v>
      </c>
      <c r="AO22" s="13">
        <v>3.5714285714285716</v>
      </c>
      <c r="AP22" s="13">
        <v>2.1</v>
      </c>
      <c r="AQ22" s="13">
        <v>1.4</v>
      </c>
      <c r="AR22" s="13">
        <v>80</v>
      </c>
      <c r="AS22" s="13">
        <v>70</v>
      </c>
      <c r="AT22" s="13">
        <v>7</v>
      </c>
      <c r="AU22" s="13">
        <v>60</v>
      </c>
      <c r="AV22" s="13">
        <v>7</v>
      </c>
      <c r="AW22" s="13">
        <v>2.625</v>
      </c>
      <c r="AX22" s="13">
        <v>3</v>
      </c>
      <c r="AY22" s="13">
        <v>3.1</v>
      </c>
      <c r="AZ22" s="13">
        <v>1.5</v>
      </c>
      <c r="BA22" s="13">
        <v>78</v>
      </c>
      <c r="BB22" s="13">
        <v>70</v>
      </c>
      <c r="BC22" s="13">
        <v>6</v>
      </c>
      <c r="BD22" s="13">
        <v>60</v>
      </c>
      <c r="BE22" s="13">
        <v>4</v>
      </c>
      <c r="BF22" s="13">
        <v>2.375</v>
      </c>
      <c r="BG22" s="13">
        <v>1</v>
      </c>
      <c r="BH22" s="13">
        <v>2.2000000000000002</v>
      </c>
      <c r="BI22" s="13">
        <v>2.5</v>
      </c>
      <c r="BJ22" s="13">
        <v>80</v>
      </c>
      <c r="BK22" s="13">
        <v>90</v>
      </c>
      <c r="BL22" s="13">
        <v>6</v>
      </c>
      <c r="BM22" s="13">
        <v>65</v>
      </c>
      <c r="BN22" s="13">
        <v>5</v>
      </c>
      <c r="BO22" s="13">
        <v>2.625</v>
      </c>
      <c r="BP22" s="13">
        <v>1.1428571428571428</v>
      </c>
      <c r="BQ22" s="13">
        <v>2.4</v>
      </c>
      <c r="BR22" s="13">
        <v>1.9</v>
      </c>
      <c r="BS22" s="13">
        <v>78</v>
      </c>
      <c r="BT22" s="13">
        <v>99</v>
      </c>
      <c r="BU22" s="13">
        <v>5</v>
      </c>
      <c r="BV22" s="13">
        <v>45</v>
      </c>
      <c r="BW22" s="13">
        <v>4</v>
      </c>
      <c r="BX22" s="13">
        <v>2.25</v>
      </c>
      <c r="BY22" s="13">
        <v>2.1428571428571428</v>
      </c>
      <c r="BZ22" s="13">
        <v>2.5</v>
      </c>
      <c r="CA22" s="13">
        <v>1.9</v>
      </c>
      <c r="CB22" s="13">
        <v>90</v>
      </c>
      <c r="CC22" s="13">
        <v>79</v>
      </c>
      <c r="CD22" s="13">
        <v>6.5</v>
      </c>
      <c r="CE22" s="13">
        <v>60</v>
      </c>
      <c r="CF22" s="13">
        <v>5</v>
      </c>
      <c r="CG22" s="13">
        <v>3</v>
      </c>
      <c r="CH22" s="13">
        <v>1.7142857142857142</v>
      </c>
      <c r="CI22" s="13">
        <v>2.9</v>
      </c>
      <c r="CJ22" s="13">
        <v>1.8</v>
      </c>
      <c r="CK22" s="13">
        <f t="shared" ref="CK22:CS23" si="3">AVERAGE(AI22,AR22,BA22,BJ22,BS22,CB22)</f>
        <v>81</v>
      </c>
      <c r="CL22" s="13">
        <f t="shared" si="3"/>
        <v>84.666666666666671</v>
      </c>
      <c r="CM22" s="13">
        <f t="shared" si="3"/>
        <v>6.1499999999999995</v>
      </c>
      <c r="CN22" s="13">
        <f t="shared" si="3"/>
        <v>58.333333333333336</v>
      </c>
      <c r="CO22" s="13">
        <f t="shared" si="3"/>
        <v>4.666666666666667</v>
      </c>
      <c r="CP22" s="13">
        <f t="shared" si="3"/>
        <v>2.5</v>
      </c>
      <c r="CQ22" s="13">
        <f t="shared" si="3"/>
        <v>2.0952380952380949</v>
      </c>
      <c r="CR22" s="13">
        <f t="shared" si="3"/>
        <v>2.5333333333333337</v>
      </c>
      <c r="CS22" s="13">
        <f t="shared" si="3"/>
        <v>1.8333333333333337</v>
      </c>
      <c r="CT22" s="12"/>
    </row>
    <row r="23" spans="1:98" ht="15.75">
      <c r="A23" s="12">
        <v>1</v>
      </c>
      <c r="B23" s="13">
        <v>20</v>
      </c>
      <c r="C23" s="12">
        <v>3</v>
      </c>
      <c r="D23" s="14" t="s">
        <v>102</v>
      </c>
      <c r="E23" s="14" t="s">
        <v>122</v>
      </c>
      <c r="F23" s="16">
        <v>23</v>
      </c>
      <c r="G23" s="16" t="s">
        <v>123</v>
      </c>
      <c r="H23" s="13">
        <v>3</v>
      </c>
      <c r="I23" s="31">
        <v>6.3025210084033615E-3</v>
      </c>
      <c r="J23" s="15">
        <v>8.4033613445378148E-3</v>
      </c>
      <c r="K23" s="15">
        <v>2.1008403361344537E-3</v>
      </c>
      <c r="L23" s="13">
        <v>52</v>
      </c>
      <c r="M23" s="13">
        <v>59</v>
      </c>
      <c r="N23" s="13">
        <v>43</v>
      </c>
      <c r="O23" s="13">
        <v>61</v>
      </c>
      <c r="P23" s="13">
        <v>48</v>
      </c>
      <c r="Q23" s="13">
        <v>61</v>
      </c>
      <c r="R23" s="13"/>
      <c r="S23" s="13"/>
      <c r="T23" s="13"/>
      <c r="U23" s="13"/>
      <c r="V23" s="13"/>
      <c r="W23" s="13"/>
      <c r="X23" s="13">
        <v>4.3</v>
      </c>
      <c r="Y23" s="13">
        <v>5.8</v>
      </c>
      <c r="Z23" s="13">
        <v>5.6</v>
      </c>
      <c r="AA23" s="13">
        <v>3.2</v>
      </c>
      <c r="AB23" s="13">
        <v>4.7</v>
      </c>
      <c r="AC23" s="13">
        <v>4.8</v>
      </c>
      <c r="AD23" s="13">
        <v>4.7</v>
      </c>
      <c r="AE23" s="13">
        <v>3.5714285714285716</v>
      </c>
      <c r="AF23" s="13">
        <v>1.7142857142857142</v>
      </c>
      <c r="AG23" s="13">
        <v>2.7272727272727271</v>
      </c>
      <c r="AH23" s="13">
        <v>1.3636363636363635</v>
      </c>
      <c r="AI23" s="13">
        <v>90</v>
      </c>
      <c r="AJ23" s="13">
        <v>90</v>
      </c>
      <c r="AK23" s="13">
        <v>6.69</v>
      </c>
      <c r="AL23" s="13">
        <v>49.5</v>
      </c>
      <c r="AM23" s="13">
        <v>6</v>
      </c>
      <c r="AN23" s="13">
        <v>2</v>
      </c>
      <c r="AO23" s="13">
        <v>1</v>
      </c>
      <c r="AP23" s="13">
        <v>2.2000000000000002</v>
      </c>
      <c r="AQ23" s="13">
        <v>1.5</v>
      </c>
      <c r="AR23" s="13">
        <v>100</v>
      </c>
      <c r="AS23" s="13">
        <v>95</v>
      </c>
      <c r="AT23" s="13">
        <v>3.68</v>
      </c>
      <c r="AU23" s="13">
        <v>38.5</v>
      </c>
      <c r="AV23" s="13">
        <v>3</v>
      </c>
      <c r="AW23" s="13">
        <v>3.25</v>
      </c>
      <c r="AX23" s="13">
        <v>1.1428571428571428</v>
      </c>
      <c r="AY23" s="13">
        <v>2.9</v>
      </c>
      <c r="AZ23" s="13">
        <v>1</v>
      </c>
      <c r="BA23" s="13">
        <v>100</v>
      </c>
      <c r="BB23" s="13">
        <v>100</v>
      </c>
      <c r="BC23" s="13">
        <v>8.5</v>
      </c>
      <c r="BD23" s="13">
        <v>58.5</v>
      </c>
      <c r="BE23" s="13">
        <v>8</v>
      </c>
      <c r="BF23" s="13">
        <v>2.375</v>
      </c>
      <c r="BG23" s="13">
        <v>1.4285714285714286</v>
      </c>
      <c r="BH23" s="13">
        <v>2.2999999999999998</v>
      </c>
      <c r="BI23" s="13">
        <v>2.5</v>
      </c>
      <c r="BJ23" s="13">
        <v>96</v>
      </c>
      <c r="BK23" s="13">
        <v>97</v>
      </c>
      <c r="BL23" s="13">
        <v>3.6</v>
      </c>
      <c r="BM23" s="13">
        <v>35.5</v>
      </c>
      <c r="BN23" s="13">
        <v>2</v>
      </c>
      <c r="BO23" s="13">
        <v>2.375</v>
      </c>
      <c r="BP23" s="13">
        <v>1.4285714285714286</v>
      </c>
      <c r="BQ23" s="13">
        <v>2.5</v>
      </c>
      <c r="BR23" s="13">
        <v>1.2</v>
      </c>
      <c r="BS23" s="13">
        <v>91</v>
      </c>
      <c r="BT23" s="13">
        <v>86</v>
      </c>
      <c r="BU23" s="13">
        <v>4.58</v>
      </c>
      <c r="BV23" s="13">
        <v>36.5</v>
      </c>
      <c r="BW23" s="13">
        <v>4</v>
      </c>
      <c r="BX23" s="13">
        <v>2.125</v>
      </c>
      <c r="BY23" s="13">
        <v>1.7142857142857142</v>
      </c>
      <c r="BZ23" s="13">
        <v>2.1</v>
      </c>
      <c r="CA23" s="13">
        <v>1.1000000000000001</v>
      </c>
      <c r="CB23" s="13">
        <v>84</v>
      </c>
      <c r="CC23" s="13">
        <v>60</v>
      </c>
      <c r="CD23" s="13">
        <v>5.53</v>
      </c>
      <c r="CE23" s="13">
        <v>51</v>
      </c>
      <c r="CF23" s="13">
        <v>3</v>
      </c>
      <c r="CG23" s="13">
        <v>2.375</v>
      </c>
      <c r="CH23" s="13">
        <v>1.2857142857142858</v>
      </c>
      <c r="CI23" s="13">
        <v>2.6</v>
      </c>
      <c r="CJ23" s="13">
        <v>1.1000000000000001</v>
      </c>
      <c r="CK23" s="13">
        <f>AVERAGE(AI23,AR23,BA23,BJ23,BS23,CB23)</f>
        <v>93.5</v>
      </c>
      <c r="CL23" s="13">
        <f t="shared" si="3"/>
        <v>88</v>
      </c>
      <c r="CM23" s="13">
        <f t="shared" si="3"/>
        <v>5.4300000000000006</v>
      </c>
      <c r="CN23" s="13">
        <f>AVERAGE(AL23,AU23,BD23,BM23,BV23,CE23)</f>
        <v>44.916666666666664</v>
      </c>
      <c r="CO23" s="13">
        <f t="shared" si="3"/>
        <v>4.333333333333333</v>
      </c>
      <c r="CP23" s="13">
        <f t="shared" si="3"/>
        <v>2.4166666666666665</v>
      </c>
      <c r="CQ23" s="13">
        <f t="shared" si="3"/>
        <v>1.3333333333333333</v>
      </c>
      <c r="CR23" s="13">
        <f t="shared" si="3"/>
        <v>2.4333333333333331</v>
      </c>
      <c r="CS23" s="13">
        <f t="shared" si="3"/>
        <v>1.4000000000000001</v>
      </c>
      <c r="CT23" s="12"/>
    </row>
    <row r="24" spans="1:98" ht="15.75">
      <c r="A24" s="12">
        <v>1</v>
      </c>
      <c r="B24" s="13">
        <v>25</v>
      </c>
      <c r="C24" s="12">
        <v>2</v>
      </c>
      <c r="D24" s="14" t="s">
        <v>124</v>
      </c>
      <c r="E24" s="14" t="s">
        <v>125</v>
      </c>
      <c r="F24" s="16">
        <v>70</v>
      </c>
      <c r="G24" s="16">
        <v>14</v>
      </c>
      <c r="H24" s="13">
        <v>9</v>
      </c>
      <c r="I24" s="31">
        <v>1.4204545454545455E-3</v>
      </c>
      <c r="J24" s="15">
        <v>4.261363636363636E-3</v>
      </c>
      <c r="K24" s="15">
        <v>5.681818181818182E-3</v>
      </c>
      <c r="L24" s="13">
        <v>48</v>
      </c>
      <c r="M24" s="13">
        <v>44</v>
      </c>
      <c r="N24" s="13">
        <v>39</v>
      </c>
      <c r="O24" s="13">
        <v>61</v>
      </c>
      <c r="P24" s="13">
        <v>44</v>
      </c>
      <c r="Q24" s="13">
        <v>46</v>
      </c>
      <c r="R24" s="13">
        <v>48</v>
      </c>
      <c r="S24" s="13">
        <v>44</v>
      </c>
      <c r="T24" s="13">
        <v>40</v>
      </c>
      <c r="U24" s="13">
        <v>61</v>
      </c>
      <c r="V24" s="13">
        <v>44</v>
      </c>
      <c r="W24" s="13">
        <v>45</v>
      </c>
      <c r="X24" s="13">
        <v>4.7</v>
      </c>
      <c r="Y24" s="13">
        <v>6.1</v>
      </c>
      <c r="Z24" s="13">
        <v>5.4</v>
      </c>
      <c r="AA24" s="13">
        <v>3.1</v>
      </c>
      <c r="AB24" s="13">
        <v>3.6</v>
      </c>
      <c r="AC24" s="13">
        <v>4</v>
      </c>
      <c r="AD24" s="13">
        <v>5.8</v>
      </c>
      <c r="AE24" s="13">
        <v>4.8571428571428568</v>
      </c>
      <c r="AF24" s="13">
        <v>2</v>
      </c>
      <c r="AG24" s="13">
        <v>3.8181818181818183</v>
      </c>
      <c r="AH24" s="13">
        <v>2.2727272727272729</v>
      </c>
      <c r="AI24" s="13">
        <v>70</v>
      </c>
      <c r="AJ24" s="13">
        <v>90</v>
      </c>
      <c r="AK24" s="13">
        <v>20</v>
      </c>
      <c r="AL24" s="13">
        <v>75</v>
      </c>
      <c r="AM24" s="13">
        <v>7</v>
      </c>
      <c r="AN24" s="13">
        <v>2.25</v>
      </c>
      <c r="AO24" s="13">
        <v>1</v>
      </c>
      <c r="AP24" s="13">
        <v>2.5</v>
      </c>
      <c r="AQ24" s="13">
        <v>2.1</v>
      </c>
      <c r="AR24" s="13">
        <v>88</v>
      </c>
      <c r="AS24" s="13">
        <v>90</v>
      </c>
      <c r="AT24" s="13">
        <v>0</v>
      </c>
      <c r="AU24" s="13">
        <v>60</v>
      </c>
      <c r="AV24" s="13">
        <v>9</v>
      </c>
      <c r="AW24" s="13">
        <v>3.25</v>
      </c>
      <c r="AX24" s="13">
        <v>1</v>
      </c>
      <c r="AY24" s="13">
        <v>3</v>
      </c>
      <c r="AZ24" s="13">
        <v>1.6</v>
      </c>
      <c r="BA24" s="13">
        <v>100</v>
      </c>
      <c r="BB24" s="13">
        <v>100</v>
      </c>
      <c r="BC24" s="13">
        <v>8.5</v>
      </c>
      <c r="BD24" s="13">
        <v>55</v>
      </c>
      <c r="BE24" s="13">
        <v>5</v>
      </c>
      <c r="BF24" s="13">
        <v>3.25</v>
      </c>
      <c r="BG24" s="13">
        <v>0.8571428571428571</v>
      </c>
      <c r="BH24" s="13">
        <v>2.7</v>
      </c>
      <c r="BI24" s="13">
        <v>1.2</v>
      </c>
      <c r="BJ24" s="13">
        <v>97</v>
      </c>
      <c r="BK24" s="13">
        <v>100</v>
      </c>
      <c r="BL24" s="13">
        <v>0</v>
      </c>
      <c r="BM24" s="13">
        <v>50</v>
      </c>
      <c r="BN24" s="13">
        <v>5</v>
      </c>
      <c r="BO24" s="13">
        <v>3.625</v>
      </c>
      <c r="BP24" s="13">
        <v>1</v>
      </c>
      <c r="BQ24" s="13">
        <v>3.5</v>
      </c>
      <c r="BR24" s="13">
        <v>1</v>
      </c>
      <c r="BS24" s="13">
        <v>100</v>
      </c>
      <c r="BT24" s="13">
        <v>80</v>
      </c>
      <c r="BU24" s="13">
        <v>30</v>
      </c>
      <c r="BV24" s="13">
        <v>70</v>
      </c>
      <c r="BW24" s="13">
        <v>4</v>
      </c>
      <c r="BX24" s="13">
        <v>3.625</v>
      </c>
      <c r="BY24" s="13">
        <v>0.8571428571428571</v>
      </c>
      <c r="BZ24" s="13">
        <v>2.5</v>
      </c>
      <c r="CA24" s="13">
        <v>1</v>
      </c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2"/>
    </row>
    <row r="25" spans="1:98" ht="15.75">
      <c r="A25" s="12">
        <v>1</v>
      </c>
      <c r="B25" s="13">
        <v>36</v>
      </c>
      <c r="C25" s="12">
        <v>1</v>
      </c>
      <c r="D25" s="14" t="s">
        <v>126</v>
      </c>
      <c r="E25" s="14" t="s">
        <v>127</v>
      </c>
      <c r="F25" s="16" t="s">
        <v>128</v>
      </c>
      <c r="G25" s="16" t="s">
        <v>123</v>
      </c>
      <c r="H25" s="13">
        <v>4</v>
      </c>
      <c r="I25" s="31">
        <v>0</v>
      </c>
      <c r="J25" s="15">
        <v>0</v>
      </c>
      <c r="K25" s="15">
        <v>0</v>
      </c>
      <c r="L25" s="13">
        <v>52</v>
      </c>
      <c r="M25" s="13">
        <v>63</v>
      </c>
      <c r="N25" s="13">
        <v>34</v>
      </c>
      <c r="O25" s="13">
        <v>64</v>
      </c>
      <c r="P25" s="13">
        <v>64</v>
      </c>
      <c r="Q25" s="13">
        <v>58</v>
      </c>
      <c r="R25" s="13">
        <v>52</v>
      </c>
      <c r="S25" s="13">
        <v>63</v>
      </c>
      <c r="T25" s="13">
        <v>51</v>
      </c>
      <c r="U25" s="13">
        <v>64</v>
      </c>
      <c r="V25" s="13">
        <v>64</v>
      </c>
      <c r="W25" s="13">
        <v>59</v>
      </c>
      <c r="X25" s="13">
        <v>5.0999999999999996</v>
      </c>
      <c r="Y25" s="13">
        <v>5.2</v>
      </c>
      <c r="Z25" s="13">
        <v>4.8</v>
      </c>
      <c r="AA25" s="13">
        <v>2.7</v>
      </c>
      <c r="AB25" s="13">
        <v>5</v>
      </c>
      <c r="AC25" s="13">
        <v>3.3</v>
      </c>
      <c r="AD25" s="13">
        <v>5.0999999999999996</v>
      </c>
      <c r="AE25" s="13">
        <v>2.7142857142857144</v>
      </c>
      <c r="AF25" s="13">
        <v>1.4285714285714286</v>
      </c>
      <c r="AG25" s="13">
        <v>2.8181818181818183</v>
      </c>
      <c r="AH25" s="13">
        <v>1.3636363636363635</v>
      </c>
      <c r="AI25" s="13">
        <v>100</v>
      </c>
      <c r="AJ25" s="13">
        <v>90</v>
      </c>
      <c r="AK25" s="13">
        <v>3.3</v>
      </c>
      <c r="AL25" s="13">
        <v>60</v>
      </c>
      <c r="AM25" s="13">
        <v>8</v>
      </c>
      <c r="AN25" s="13">
        <v>2.875</v>
      </c>
      <c r="AO25" s="13">
        <v>1</v>
      </c>
      <c r="AP25" s="13">
        <v>4.3</v>
      </c>
      <c r="AQ25" s="13">
        <v>1.3</v>
      </c>
      <c r="AR25" s="13">
        <v>90</v>
      </c>
      <c r="AS25" s="13">
        <v>95</v>
      </c>
      <c r="AT25" s="13">
        <v>3</v>
      </c>
      <c r="AU25" s="13">
        <v>60</v>
      </c>
      <c r="AV25" s="13">
        <v>4</v>
      </c>
      <c r="AW25" s="13">
        <v>2.25</v>
      </c>
      <c r="AX25" s="13">
        <v>1.1428571428571428</v>
      </c>
      <c r="AY25" s="13">
        <v>2.2000000000000002</v>
      </c>
      <c r="AZ25" s="13">
        <v>1.4</v>
      </c>
      <c r="BA25" s="13">
        <v>100</v>
      </c>
      <c r="BB25" s="13">
        <v>80</v>
      </c>
      <c r="BC25" s="13">
        <v>6.4</v>
      </c>
      <c r="BD25" s="13">
        <v>60</v>
      </c>
      <c r="BE25" s="13">
        <v>8</v>
      </c>
      <c r="BF25" s="13">
        <v>3.125</v>
      </c>
      <c r="BG25" s="13">
        <v>1</v>
      </c>
      <c r="BH25" s="13">
        <v>4.0999999999999996</v>
      </c>
      <c r="BI25" s="13">
        <v>1.2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2"/>
    </row>
    <row r="26" spans="1:98" ht="15.75">
      <c r="A26" s="12">
        <v>2</v>
      </c>
      <c r="B26" s="13"/>
      <c r="C26" s="12"/>
      <c r="D26" s="14"/>
      <c r="E26" s="14"/>
      <c r="F26" s="16"/>
      <c r="G26" s="16"/>
      <c r="H26" s="13"/>
      <c r="I26" s="31">
        <v>2.4813895781637717E-3</v>
      </c>
      <c r="J26" s="15">
        <v>4.9627791563275434E-3</v>
      </c>
      <c r="K26" s="15">
        <v>0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2"/>
    </row>
    <row r="27" spans="1:98" ht="15.75">
      <c r="A27" s="12">
        <v>1</v>
      </c>
      <c r="B27" s="13">
        <v>36</v>
      </c>
      <c r="C27" s="12">
        <v>2</v>
      </c>
      <c r="D27" s="14" t="s">
        <v>102</v>
      </c>
      <c r="E27" s="14" t="s">
        <v>129</v>
      </c>
      <c r="F27" s="16">
        <v>45</v>
      </c>
      <c r="G27" s="16" t="s">
        <v>130</v>
      </c>
      <c r="H27" s="13">
        <v>5</v>
      </c>
      <c r="I27" s="31">
        <v>3.3482142857142855E-3</v>
      </c>
      <c r="J27" s="15">
        <v>2.232142857142857E-3</v>
      </c>
      <c r="K27" s="15">
        <v>3.3482142857142855E-3</v>
      </c>
      <c r="L27" s="13">
        <v>59</v>
      </c>
      <c r="M27" s="13">
        <v>56</v>
      </c>
      <c r="N27" s="13">
        <v>39</v>
      </c>
      <c r="O27" s="13">
        <v>61</v>
      </c>
      <c r="P27" s="13">
        <v>50</v>
      </c>
      <c r="Q27" s="13">
        <v>65</v>
      </c>
      <c r="R27" s="13">
        <v>59</v>
      </c>
      <c r="S27" s="13">
        <v>56</v>
      </c>
      <c r="T27" s="13">
        <v>40</v>
      </c>
      <c r="U27" s="13">
        <v>61</v>
      </c>
      <c r="V27" s="13">
        <v>51</v>
      </c>
      <c r="W27" s="13">
        <v>64</v>
      </c>
      <c r="X27" s="13">
        <v>5.6</v>
      </c>
      <c r="Y27" s="13">
        <v>5.9</v>
      </c>
      <c r="Z27" s="13">
        <v>5.3</v>
      </c>
      <c r="AA27" s="13">
        <v>2.2999999999999998</v>
      </c>
      <c r="AB27" s="13">
        <v>4.3</v>
      </c>
      <c r="AC27" s="13">
        <v>4</v>
      </c>
      <c r="AD27" s="13">
        <v>5.9</v>
      </c>
      <c r="AE27" s="13">
        <v>3.5714285714285716</v>
      </c>
      <c r="AF27" s="13">
        <v>1.2857142857142858</v>
      </c>
      <c r="AG27" s="13">
        <v>3</v>
      </c>
      <c r="AH27" s="13">
        <v>1.2727272727272727</v>
      </c>
      <c r="AI27" s="13">
        <v>100</v>
      </c>
      <c r="AJ27" s="13">
        <v>100</v>
      </c>
      <c r="AK27" s="13">
        <v>6.52</v>
      </c>
      <c r="AL27" s="13">
        <v>38.5</v>
      </c>
      <c r="AM27" s="13">
        <v>2</v>
      </c>
      <c r="AN27" s="13">
        <v>2.625</v>
      </c>
      <c r="AO27" s="13">
        <v>1</v>
      </c>
      <c r="AP27" s="13">
        <v>3.1</v>
      </c>
      <c r="AQ27" s="13">
        <v>1</v>
      </c>
      <c r="AR27" s="13">
        <v>100</v>
      </c>
      <c r="AS27" s="13">
        <v>100</v>
      </c>
      <c r="AT27" s="13">
        <v>9.07</v>
      </c>
      <c r="AU27" s="13">
        <v>48.5</v>
      </c>
      <c r="AV27" s="13">
        <v>5</v>
      </c>
      <c r="AW27" s="13">
        <v>2.375</v>
      </c>
      <c r="AX27" s="13">
        <v>1</v>
      </c>
      <c r="AY27" s="13">
        <v>3</v>
      </c>
      <c r="AZ27" s="13">
        <v>1</v>
      </c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2"/>
    </row>
    <row r="28" spans="1:98" ht="15.75">
      <c r="A28" s="12">
        <v>1</v>
      </c>
      <c r="B28" s="13">
        <v>26</v>
      </c>
      <c r="C28" s="12">
        <v>2</v>
      </c>
      <c r="D28" s="14" t="s">
        <v>131</v>
      </c>
      <c r="E28" s="14" t="s">
        <v>132</v>
      </c>
      <c r="F28" s="13"/>
      <c r="G28" s="13">
        <v>2</v>
      </c>
      <c r="H28" s="13">
        <v>3</v>
      </c>
      <c r="I28" s="31">
        <v>2.843601895734597E-3</v>
      </c>
      <c r="J28" s="15">
        <v>3.7914691943127963E-3</v>
      </c>
      <c r="K28" s="15">
        <v>3.7914691943127963E-3</v>
      </c>
      <c r="L28" s="13">
        <v>36</v>
      </c>
      <c r="M28" s="13">
        <v>56</v>
      </c>
      <c r="N28" s="13">
        <v>61</v>
      </c>
      <c r="O28" s="13">
        <v>61</v>
      </c>
      <c r="P28" s="13">
        <v>48</v>
      </c>
      <c r="Q28" s="13">
        <v>54</v>
      </c>
      <c r="R28" s="13">
        <v>36</v>
      </c>
      <c r="S28" s="13">
        <v>56</v>
      </c>
      <c r="T28" s="13">
        <v>61</v>
      </c>
      <c r="U28" s="13">
        <v>61</v>
      </c>
      <c r="V28" s="13">
        <v>48</v>
      </c>
      <c r="W28" s="13">
        <v>53</v>
      </c>
      <c r="X28" s="13">
        <v>4.8</v>
      </c>
      <c r="Y28" s="13">
        <v>4.9000000000000004</v>
      </c>
      <c r="Z28" s="13">
        <v>3.9</v>
      </c>
      <c r="AA28" s="13">
        <v>3.3</v>
      </c>
      <c r="AB28" s="13">
        <v>3.1</v>
      </c>
      <c r="AC28" s="13">
        <v>3.6</v>
      </c>
      <c r="AD28" s="13">
        <v>4.3</v>
      </c>
      <c r="AE28" s="13">
        <v>2.5714285714285716</v>
      </c>
      <c r="AF28" s="13">
        <v>2</v>
      </c>
      <c r="AG28" s="13">
        <v>3.7272727272727271</v>
      </c>
      <c r="AH28" s="13">
        <v>1.2727272727272727</v>
      </c>
      <c r="AI28" s="13">
        <v>75</v>
      </c>
      <c r="AJ28" s="13">
        <v>75</v>
      </c>
      <c r="AK28" s="13"/>
      <c r="AL28" s="13"/>
      <c r="AM28" s="13">
        <v>8</v>
      </c>
      <c r="AN28" s="13">
        <v>3.125</v>
      </c>
      <c r="AO28" s="13">
        <v>1</v>
      </c>
      <c r="AP28" s="13">
        <v>3.2</v>
      </c>
      <c r="AQ28" s="13">
        <v>1.1000000000000001</v>
      </c>
      <c r="AR28" s="13">
        <v>100</v>
      </c>
      <c r="AS28" s="13">
        <v>75</v>
      </c>
      <c r="AT28" s="13"/>
      <c r="AU28" s="13">
        <v>90</v>
      </c>
      <c r="AV28" s="13">
        <v>9</v>
      </c>
      <c r="AW28" s="13">
        <v>2.5</v>
      </c>
      <c r="AX28" s="13">
        <v>1.1428571428571428</v>
      </c>
      <c r="AY28" s="13">
        <v>3.1</v>
      </c>
      <c r="AZ28" s="13">
        <v>1.9</v>
      </c>
      <c r="BA28" s="13"/>
      <c r="BB28" s="13"/>
      <c r="BC28" s="13"/>
      <c r="BD28" s="13"/>
      <c r="BE28" s="13"/>
      <c r="BF28" s="13"/>
      <c r="BG28" s="13"/>
      <c r="BH28" s="13"/>
      <c r="BI28" s="13"/>
      <c r="BJ28" s="13">
        <v>75</v>
      </c>
      <c r="BK28" s="13">
        <v>60</v>
      </c>
      <c r="BL28" s="13"/>
      <c r="BM28" s="13"/>
      <c r="BN28" s="13">
        <v>6</v>
      </c>
      <c r="BO28" s="13">
        <v>1.875</v>
      </c>
      <c r="BP28" s="13">
        <v>1</v>
      </c>
      <c r="BQ28" s="13">
        <v>2.9</v>
      </c>
      <c r="BR28" s="13">
        <v>2.2999999999999998</v>
      </c>
      <c r="BS28" s="13">
        <v>0</v>
      </c>
      <c r="BT28" s="13">
        <v>100</v>
      </c>
      <c r="BU28" s="13"/>
      <c r="BV28" s="13">
        <v>60</v>
      </c>
      <c r="BW28" s="13">
        <v>6</v>
      </c>
      <c r="BX28" s="13">
        <v>3.625</v>
      </c>
      <c r="BY28" s="13">
        <v>1.5714285714285714</v>
      </c>
      <c r="BZ28" s="13">
        <v>4.4000000000000004</v>
      </c>
      <c r="CA28" s="13">
        <v>0.9</v>
      </c>
      <c r="CB28" s="13">
        <v>95</v>
      </c>
      <c r="CC28" s="13">
        <v>90</v>
      </c>
      <c r="CD28" s="13"/>
      <c r="CE28" s="13">
        <v>55</v>
      </c>
      <c r="CF28" s="13">
        <v>4</v>
      </c>
      <c r="CG28" s="13">
        <v>3.5</v>
      </c>
      <c r="CH28" s="13">
        <v>1</v>
      </c>
      <c r="CI28" s="13">
        <v>3.6</v>
      </c>
      <c r="CJ28" s="13">
        <v>1.2</v>
      </c>
      <c r="CK28" s="17">
        <f t="shared" ref="CK28:CS30" si="4">AVERAGE(AI28,AR28,BA28,BJ28,BS28,CB28)</f>
        <v>69</v>
      </c>
      <c r="CL28" s="17">
        <f t="shared" si="4"/>
        <v>80</v>
      </c>
      <c r="CM28" s="17"/>
      <c r="CN28" s="17">
        <f t="shared" si="4"/>
        <v>68.333333333333329</v>
      </c>
      <c r="CO28" s="17">
        <f t="shared" si="4"/>
        <v>6.6</v>
      </c>
      <c r="CP28" s="17">
        <f t="shared" si="4"/>
        <v>2.9249999999999998</v>
      </c>
      <c r="CQ28" s="17">
        <f t="shared" si="4"/>
        <v>1.1428571428571428</v>
      </c>
      <c r="CR28" s="17">
        <f t="shared" si="4"/>
        <v>3.4400000000000004</v>
      </c>
      <c r="CS28" s="17">
        <f t="shared" si="4"/>
        <v>1.48</v>
      </c>
      <c r="CT28" s="12" t="s">
        <v>133</v>
      </c>
    </row>
    <row r="29" spans="1:98" ht="15.75">
      <c r="A29" s="12">
        <v>1</v>
      </c>
      <c r="B29" s="13">
        <v>27</v>
      </c>
      <c r="C29" s="12">
        <v>1</v>
      </c>
      <c r="D29" s="14" t="s">
        <v>134</v>
      </c>
      <c r="E29" s="14" t="s">
        <v>135</v>
      </c>
      <c r="F29" s="13">
        <v>0</v>
      </c>
      <c r="G29" s="13">
        <v>6</v>
      </c>
      <c r="H29" s="13">
        <v>7</v>
      </c>
      <c r="I29" s="31">
        <v>7.5349838536060282E-3</v>
      </c>
      <c r="J29" s="15">
        <v>2.1528525296017221E-3</v>
      </c>
      <c r="K29" s="15">
        <v>5.3821313240043061E-3</v>
      </c>
      <c r="L29" s="13">
        <v>52</v>
      </c>
      <c r="M29" s="13">
        <v>63</v>
      </c>
      <c r="N29" s="13">
        <v>52</v>
      </c>
      <c r="O29" s="13">
        <v>61</v>
      </c>
      <c r="P29" s="13">
        <v>54</v>
      </c>
      <c r="Q29" s="13">
        <v>46</v>
      </c>
      <c r="R29" s="13">
        <v>52</v>
      </c>
      <c r="S29" s="13">
        <v>63</v>
      </c>
      <c r="T29" s="13">
        <v>51</v>
      </c>
      <c r="U29" s="13">
        <v>60</v>
      </c>
      <c r="V29" s="13">
        <v>54</v>
      </c>
      <c r="W29" s="13">
        <v>47</v>
      </c>
      <c r="X29" s="13">
        <v>6.1</v>
      </c>
      <c r="Y29" s="13">
        <v>4.3</v>
      </c>
      <c r="Z29" s="13">
        <v>4.4000000000000004</v>
      </c>
      <c r="AA29" s="13">
        <v>2.9</v>
      </c>
      <c r="AB29" s="13">
        <v>4.0999999999999996</v>
      </c>
      <c r="AC29" s="13">
        <v>4</v>
      </c>
      <c r="AD29" s="13">
        <v>6</v>
      </c>
      <c r="AE29" s="13">
        <v>3.5714285714285716</v>
      </c>
      <c r="AF29" s="13">
        <v>1.4285714285714286</v>
      </c>
      <c r="AG29" s="13">
        <v>3.9090909090909092</v>
      </c>
      <c r="AH29" s="13">
        <v>1.4545454545454546</v>
      </c>
      <c r="AI29" s="13">
        <v>80</v>
      </c>
      <c r="AJ29" s="13">
        <v>70</v>
      </c>
      <c r="AK29" s="13"/>
      <c r="AL29" s="13">
        <v>120</v>
      </c>
      <c r="AM29" s="13">
        <v>7</v>
      </c>
      <c r="AN29" s="13">
        <v>3.875</v>
      </c>
      <c r="AO29" s="13">
        <v>2</v>
      </c>
      <c r="AP29" s="13">
        <v>4.5</v>
      </c>
      <c r="AQ29" s="13">
        <v>1.5</v>
      </c>
      <c r="AR29" s="13">
        <v>90</v>
      </c>
      <c r="AS29" s="13">
        <v>90</v>
      </c>
      <c r="AT29" s="13"/>
      <c r="AU29" s="13">
        <v>130</v>
      </c>
      <c r="AV29" s="13">
        <v>8</v>
      </c>
      <c r="AW29" s="13">
        <v>3.75</v>
      </c>
      <c r="AX29" s="13">
        <v>2.2857142857142856</v>
      </c>
      <c r="AY29" s="13">
        <v>4.3</v>
      </c>
      <c r="AZ29" s="13">
        <v>1.6</v>
      </c>
      <c r="BA29" s="13">
        <v>80</v>
      </c>
      <c r="BB29" s="13">
        <v>100</v>
      </c>
      <c r="BC29" s="13"/>
      <c r="BD29" s="13">
        <v>130</v>
      </c>
      <c r="BE29" s="13">
        <v>6</v>
      </c>
      <c r="BF29" s="13">
        <v>2.75</v>
      </c>
      <c r="BG29" s="13">
        <v>1.2857142857142858</v>
      </c>
      <c r="BH29" s="13">
        <v>3.2</v>
      </c>
      <c r="BI29" s="13">
        <v>2.9</v>
      </c>
      <c r="BJ29" s="13">
        <v>70</v>
      </c>
      <c r="BK29" s="13">
        <v>85</v>
      </c>
      <c r="BL29" s="13"/>
      <c r="BM29" s="13">
        <v>110</v>
      </c>
      <c r="BN29" s="13">
        <v>7</v>
      </c>
      <c r="BO29" s="13">
        <v>3.25</v>
      </c>
      <c r="BP29" s="13">
        <v>1.5714285714285714</v>
      </c>
      <c r="BQ29" s="13">
        <v>3.4</v>
      </c>
      <c r="BR29" s="13">
        <v>1.5</v>
      </c>
      <c r="BS29" s="13">
        <v>50</v>
      </c>
      <c r="BT29" s="13">
        <v>60</v>
      </c>
      <c r="BU29" s="13"/>
      <c r="BV29" s="13">
        <v>110</v>
      </c>
      <c r="BW29" s="13">
        <v>9</v>
      </c>
      <c r="BX29" s="13">
        <v>2.625</v>
      </c>
      <c r="BY29" s="13">
        <v>1.2857142857142858</v>
      </c>
      <c r="BZ29" s="13">
        <v>3.2</v>
      </c>
      <c r="CA29" s="13">
        <v>1.1000000000000001</v>
      </c>
      <c r="CB29" s="13">
        <v>85</v>
      </c>
      <c r="CC29" s="13">
        <v>90</v>
      </c>
      <c r="CD29" s="13"/>
      <c r="CE29" s="13">
        <v>140</v>
      </c>
      <c r="CF29" s="13">
        <v>8</v>
      </c>
      <c r="CG29" s="13">
        <v>3.75</v>
      </c>
      <c r="CH29" s="13">
        <v>2</v>
      </c>
      <c r="CI29" s="13">
        <v>4</v>
      </c>
      <c r="CJ29" s="13">
        <v>1.1000000000000001</v>
      </c>
      <c r="CK29" s="13">
        <f t="shared" si="4"/>
        <v>75.833333333333329</v>
      </c>
      <c r="CL29" s="13">
        <f t="shared" si="4"/>
        <v>82.5</v>
      </c>
      <c r="CM29" s="13"/>
      <c r="CN29" s="13">
        <f t="shared" si="4"/>
        <v>123.33333333333333</v>
      </c>
      <c r="CO29" s="13">
        <f t="shared" si="4"/>
        <v>7.5</v>
      </c>
      <c r="CP29" s="13">
        <f t="shared" si="4"/>
        <v>3.3333333333333335</v>
      </c>
      <c r="CQ29" s="13">
        <f t="shared" si="4"/>
        <v>1.7380952380952381</v>
      </c>
      <c r="CR29" s="13">
        <f t="shared" si="4"/>
        <v>3.7666666666666671</v>
      </c>
      <c r="CS29" s="13">
        <f t="shared" si="4"/>
        <v>1.6166666666666665</v>
      </c>
      <c r="CT29" s="12"/>
    </row>
    <row r="30" spans="1:98" ht="15.75">
      <c r="A30" s="12">
        <v>1</v>
      </c>
      <c r="B30" s="13">
        <v>31</v>
      </c>
      <c r="C30" s="12">
        <v>2</v>
      </c>
      <c r="D30" s="14" t="s">
        <v>102</v>
      </c>
      <c r="E30" s="14" t="s">
        <v>136</v>
      </c>
      <c r="F30" s="13">
        <v>10</v>
      </c>
      <c r="G30" s="13">
        <v>5</v>
      </c>
      <c r="H30" s="13">
        <v>5</v>
      </c>
      <c r="I30" s="31">
        <v>1.355421686746988E-2</v>
      </c>
      <c r="J30" s="15">
        <v>3.0120481927710845E-3</v>
      </c>
      <c r="K30" s="15">
        <v>6.024096385542169E-3</v>
      </c>
      <c r="L30" s="13">
        <v>52</v>
      </c>
      <c r="M30" s="13">
        <v>40</v>
      </c>
      <c r="N30" s="13">
        <v>61</v>
      </c>
      <c r="O30" s="13">
        <v>67</v>
      </c>
      <c r="P30" s="13">
        <v>61</v>
      </c>
      <c r="Q30" s="13">
        <v>61</v>
      </c>
      <c r="R30" s="13">
        <v>51</v>
      </c>
      <c r="S30" s="13">
        <v>63</v>
      </c>
      <c r="T30" s="13">
        <v>61</v>
      </c>
      <c r="U30" s="13">
        <v>67</v>
      </c>
      <c r="V30" s="13">
        <v>61</v>
      </c>
      <c r="W30" s="13">
        <v>60</v>
      </c>
      <c r="X30" s="13">
        <v>6.3</v>
      </c>
      <c r="Y30" s="13">
        <v>5.8</v>
      </c>
      <c r="Z30" s="13">
        <v>5.6</v>
      </c>
      <c r="AA30" s="13">
        <v>1.7</v>
      </c>
      <c r="AB30" s="13">
        <v>5.7</v>
      </c>
      <c r="AC30" s="13">
        <v>3.1</v>
      </c>
      <c r="AD30" s="13">
        <v>5.3</v>
      </c>
      <c r="AE30" s="13">
        <v>3.5714285714285716</v>
      </c>
      <c r="AF30" s="13">
        <v>1.4285714285714286</v>
      </c>
      <c r="AG30" s="13">
        <v>2.9090909090909092</v>
      </c>
      <c r="AH30" s="13">
        <v>1</v>
      </c>
      <c r="AI30" s="13">
        <v>50</v>
      </c>
      <c r="AJ30" s="13">
        <v>90</v>
      </c>
      <c r="AK30" s="13">
        <v>3</v>
      </c>
      <c r="AL30" s="13">
        <v>60</v>
      </c>
      <c r="AM30" s="13">
        <v>3</v>
      </c>
      <c r="AN30" s="13">
        <v>3</v>
      </c>
      <c r="AO30" s="13">
        <v>1</v>
      </c>
      <c r="AP30" s="13">
        <v>3.3</v>
      </c>
      <c r="AQ30" s="13">
        <v>1</v>
      </c>
      <c r="AR30" s="13">
        <v>80</v>
      </c>
      <c r="AS30" s="13">
        <v>90</v>
      </c>
      <c r="AT30" s="13">
        <v>5</v>
      </c>
      <c r="AU30" s="13">
        <v>60</v>
      </c>
      <c r="AV30" s="13">
        <v>5</v>
      </c>
      <c r="AW30" s="13">
        <v>3.375</v>
      </c>
      <c r="AX30" s="13">
        <v>1.1428571428571428</v>
      </c>
      <c r="AY30" s="13">
        <v>3.7</v>
      </c>
      <c r="AZ30" s="13">
        <v>1</v>
      </c>
      <c r="BA30" s="13">
        <v>70</v>
      </c>
      <c r="BB30" s="13">
        <v>60</v>
      </c>
      <c r="BC30" s="13">
        <v>3</v>
      </c>
      <c r="BD30" s="13">
        <v>60</v>
      </c>
      <c r="BE30" s="13">
        <v>3</v>
      </c>
      <c r="BF30" s="13">
        <v>2.25</v>
      </c>
      <c r="BG30" s="13">
        <v>1.1428571428571428</v>
      </c>
      <c r="BH30" s="13">
        <v>2.5</v>
      </c>
      <c r="BI30" s="13">
        <v>1</v>
      </c>
      <c r="BJ30" s="13">
        <v>90</v>
      </c>
      <c r="BK30" s="13">
        <v>90</v>
      </c>
      <c r="BL30" s="13">
        <v>5</v>
      </c>
      <c r="BM30" s="13">
        <v>60</v>
      </c>
      <c r="BN30" s="13">
        <v>5</v>
      </c>
      <c r="BO30" s="13">
        <v>3.125</v>
      </c>
      <c r="BP30" s="13">
        <v>1.4285714285714286</v>
      </c>
      <c r="BQ30" s="13">
        <v>3.3</v>
      </c>
      <c r="BR30" s="13">
        <v>1.1000000000000001</v>
      </c>
      <c r="BS30" s="13">
        <v>100</v>
      </c>
      <c r="BT30" s="13">
        <v>100</v>
      </c>
      <c r="BU30" s="13">
        <v>6</v>
      </c>
      <c r="BV30" s="13">
        <v>60</v>
      </c>
      <c r="BW30" s="13">
        <v>7</v>
      </c>
      <c r="BX30" s="13">
        <v>3.375</v>
      </c>
      <c r="BY30" s="13">
        <v>1.2857142857142858</v>
      </c>
      <c r="BZ30" s="13">
        <v>3.6</v>
      </c>
      <c r="CA30" s="13">
        <v>1</v>
      </c>
      <c r="CB30" s="13">
        <v>98</v>
      </c>
      <c r="CC30" s="13">
        <v>95</v>
      </c>
      <c r="CD30" s="13">
        <v>5</v>
      </c>
      <c r="CE30" s="13">
        <v>60</v>
      </c>
      <c r="CF30" s="13">
        <v>5</v>
      </c>
      <c r="CG30" s="13">
        <v>2.75</v>
      </c>
      <c r="CH30" s="13">
        <v>1.2857142857142858</v>
      </c>
      <c r="CI30" s="13">
        <v>2.8</v>
      </c>
      <c r="CJ30" s="13">
        <v>1</v>
      </c>
      <c r="CK30" s="13">
        <f t="shared" si="4"/>
        <v>81.333333333333329</v>
      </c>
      <c r="CL30" s="13">
        <f t="shared" si="4"/>
        <v>87.5</v>
      </c>
      <c r="CM30" s="13">
        <f t="shared" si="4"/>
        <v>4.5</v>
      </c>
      <c r="CN30" s="13">
        <f t="shared" si="4"/>
        <v>60</v>
      </c>
      <c r="CO30" s="13">
        <f t="shared" si="4"/>
        <v>4.666666666666667</v>
      </c>
      <c r="CP30" s="13">
        <f t="shared" si="4"/>
        <v>2.9791666666666665</v>
      </c>
      <c r="CQ30" s="13">
        <f t="shared" si="4"/>
        <v>1.2142857142857142</v>
      </c>
      <c r="CR30" s="13">
        <f t="shared" si="4"/>
        <v>3.2000000000000006</v>
      </c>
      <c r="CS30" s="13">
        <f t="shared" si="4"/>
        <v>1.0166666666666666</v>
      </c>
      <c r="CT30" s="12"/>
    </row>
    <row r="31" spans="1:98" ht="15.75">
      <c r="A31" s="12">
        <v>1</v>
      </c>
      <c r="B31" s="13">
        <v>23</v>
      </c>
      <c r="C31" s="12">
        <v>1</v>
      </c>
      <c r="D31" s="14" t="s">
        <v>110</v>
      </c>
      <c r="E31" s="14"/>
      <c r="F31" s="13">
        <v>25</v>
      </c>
      <c r="G31" s="13">
        <v>6</v>
      </c>
      <c r="H31" s="13">
        <v>6</v>
      </c>
      <c r="I31" s="31">
        <v>4.61361014994233E-3</v>
      </c>
      <c r="J31" s="15">
        <v>0</v>
      </c>
      <c r="K31" s="15">
        <v>4.61361014994233E-3</v>
      </c>
      <c r="L31" s="13">
        <v>63</v>
      </c>
      <c r="M31" s="13">
        <v>52</v>
      </c>
      <c r="N31" s="13">
        <v>65</v>
      </c>
      <c r="O31" s="13">
        <v>43</v>
      </c>
      <c r="P31" s="13">
        <v>70</v>
      </c>
      <c r="Q31" s="13">
        <v>42</v>
      </c>
      <c r="R31" s="13">
        <v>62</v>
      </c>
      <c r="S31" s="13">
        <v>53</v>
      </c>
      <c r="T31" s="13">
        <v>67</v>
      </c>
      <c r="U31" s="13">
        <v>43</v>
      </c>
      <c r="V31" s="13">
        <v>70</v>
      </c>
      <c r="W31" s="13">
        <v>43</v>
      </c>
      <c r="X31" s="13">
        <v>6.9</v>
      </c>
      <c r="Y31" s="13">
        <v>6</v>
      </c>
      <c r="Z31" s="13">
        <v>2.6</v>
      </c>
      <c r="AA31" s="13">
        <v>1.3</v>
      </c>
      <c r="AB31" s="13">
        <v>6</v>
      </c>
      <c r="AC31" s="13">
        <v>3.4</v>
      </c>
      <c r="AD31" s="13">
        <v>6.8</v>
      </c>
      <c r="AE31" s="13">
        <v>3.8571428571428572</v>
      </c>
      <c r="AF31" s="13">
        <v>1.8571428571428572</v>
      </c>
      <c r="AG31" s="13">
        <v>3.9090909090909092</v>
      </c>
      <c r="AH31" s="13">
        <v>1.0909090909090908</v>
      </c>
      <c r="AI31" s="13">
        <v>95</v>
      </c>
      <c r="AJ31" s="13">
        <v>100</v>
      </c>
      <c r="AK31" s="13"/>
      <c r="AL31" s="13">
        <v>75</v>
      </c>
      <c r="AM31" s="13">
        <v>5</v>
      </c>
      <c r="AN31" s="13">
        <v>3.125</v>
      </c>
      <c r="AO31" s="13">
        <v>1.2857142857142858</v>
      </c>
      <c r="AP31" s="13">
        <v>3.7</v>
      </c>
      <c r="AQ31" s="13">
        <v>1.1000000000000001</v>
      </c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2"/>
    </row>
    <row r="32" spans="1:98" ht="15.75">
      <c r="A32" s="12">
        <v>1</v>
      </c>
      <c r="B32" s="13">
        <v>40</v>
      </c>
      <c r="C32" s="12">
        <v>2</v>
      </c>
      <c r="D32" s="14" t="s">
        <v>102</v>
      </c>
      <c r="E32" s="14" t="s">
        <v>137</v>
      </c>
      <c r="F32" s="13">
        <v>8</v>
      </c>
      <c r="G32" s="13">
        <v>3</v>
      </c>
      <c r="H32" s="13">
        <v>5</v>
      </c>
      <c r="I32" s="31">
        <v>0</v>
      </c>
      <c r="J32" s="15">
        <v>0</v>
      </c>
      <c r="K32" s="15">
        <v>0</v>
      </c>
      <c r="L32" s="13">
        <v>55</v>
      </c>
      <c r="M32" s="13">
        <v>52</v>
      </c>
      <c r="N32" s="13">
        <v>65</v>
      </c>
      <c r="O32" s="13">
        <v>58</v>
      </c>
      <c r="P32" s="13">
        <v>54</v>
      </c>
      <c r="Q32" s="13">
        <v>61</v>
      </c>
      <c r="R32" s="13">
        <v>55</v>
      </c>
      <c r="S32" s="13">
        <v>52</v>
      </c>
      <c r="T32" s="13">
        <v>65</v>
      </c>
      <c r="U32" s="13">
        <v>58</v>
      </c>
      <c r="V32" s="13">
        <v>54</v>
      </c>
      <c r="W32" s="13">
        <v>60</v>
      </c>
      <c r="X32" s="13">
        <v>6.7</v>
      </c>
      <c r="Y32" s="13">
        <v>6.5</v>
      </c>
      <c r="Z32" s="13">
        <v>6.1</v>
      </c>
      <c r="AA32" s="13">
        <v>2.2999999999999998</v>
      </c>
      <c r="AB32" s="13">
        <v>4</v>
      </c>
      <c r="AC32" s="13">
        <v>3.1</v>
      </c>
      <c r="AD32" s="13">
        <v>5.9</v>
      </c>
      <c r="AE32" s="13">
        <v>4.8571428571428568</v>
      </c>
      <c r="AF32" s="13">
        <v>2.2857142857142856</v>
      </c>
      <c r="AG32" s="13">
        <v>4.3636363636363633</v>
      </c>
      <c r="AH32" s="13">
        <v>1.1818181818181819</v>
      </c>
      <c r="AI32" s="13">
        <v>80</v>
      </c>
      <c r="AJ32" s="13">
        <v>80</v>
      </c>
      <c r="AK32" s="13">
        <v>2.7</v>
      </c>
      <c r="AL32" s="13">
        <v>25</v>
      </c>
      <c r="AM32" s="13">
        <v>3</v>
      </c>
      <c r="AN32" s="13">
        <v>3.75</v>
      </c>
      <c r="AO32" s="13">
        <v>1.4285714285714286</v>
      </c>
      <c r="AP32" s="13">
        <v>4.5</v>
      </c>
      <c r="AQ32" s="13">
        <v>1.7</v>
      </c>
      <c r="AR32" s="13">
        <v>80</v>
      </c>
      <c r="AS32" s="13">
        <v>100</v>
      </c>
      <c r="AT32" s="13">
        <v>2.5</v>
      </c>
      <c r="AU32" s="13">
        <v>21</v>
      </c>
      <c r="AV32" s="13">
        <v>4</v>
      </c>
      <c r="AW32" s="13">
        <v>3.875</v>
      </c>
      <c r="AX32" s="13">
        <v>1.4285714285714286</v>
      </c>
      <c r="AY32" s="13">
        <v>4</v>
      </c>
      <c r="AZ32" s="13">
        <v>1</v>
      </c>
      <c r="BA32" s="13">
        <v>100</v>
      </c>
      <c r="BB32" s="13">
        <v>100</v>
      </c>
      <c r="BC32" s="13">
        <v>3</v>
      </c>
      <c r="BD32" s="13">
        <v>60</v>
      </c>
      <c r="BE32" s="13">
        <v>5</v>
      </c>
      <c r="BF32" s="13">
        <v>4.125</v>
      </c>
      <c r="BG32" s="13">
        <v>1.4285714285714286</v>
      </c>
      <c r="BH32" s="13">
        <v>5</v>
      </c>
      <c r="BI32" s="13">
        <v>1.3</v>
      </c>
      <c r="BJ32" s="13">
        <v>80</v>
      </c>
      <c r="BK32" s="13">
        <v>80</v>
      </c>
      <c r="BL32" s="13">
        <v>3</v>
      </c>
      <c r="BM32" s="13">
        <v>30</v>
      </c>
      <c r="BN32" s="13">
        <v>4</v>
      </c>
      <c r="BO32" s="13">
        <v>4.375</v>
      </c>
      <c r="BP32" s="13">
        <v>1.5714285714285714</v>
      </c>
      <c r="BQ32" s="13">
        <v>3.8</v>
      </c>
      <c r="BR32" s="13">
        <v>1</v>
      </c>
      <c r="BS32" s="13">
        <v>100</v>
      </c>
      <c r="BT32" s="13">
        <v>100</v>
      </c>
      <c r="BU32" s="13">
        <v>3</v>
      </c>
      <c r="BV32" s="13">
        <v>30</v>
      </c>
      <c r="BW32" s="13">
        <v>5</v>
      </c>
      <c r="BX32" s="13">
        <v>4.25</v>
      </c>
      <c r="BY32" s="13">
        <v>1.7142857142857142</v>
      </c>
      <c r="BZ32" s="13">
        <v>3.9</v>
      </c>
      <c r="CA32" s="13">
        <v>1.1000000000000001</v>
      </c>
      <c r="CB32" s="13">
        <v>90</v>
      </c>
      <c r="CC32" s="13">
        <v>100</v>
      </c>
      <c r="CD32" s="13">
        <v>3.6</v>
      </c>
      <c r="CE32" s="13">
        <v>24</v>
      </c>
      <c r="CF32" s="13">
        <v>4</v>
      </c>
      <c r="CG32" s="13">
        <v>4.375</v>
      </c>
      <c r="CH32" s="13">
        <v>1.5714285714285714</v>
      </c>
      <c r="CI32" s="13">
        <v>4.5999999999999996</v>
      </c>
      <c r="CJ32" s="13">
        <v>1</v>
      </c>
      <c r="CK32" s="13">
        <f t="shared" ref="CK32:CS32" si="5">AVERAGE(AI32,AR32,BA32,BJ32,BS32,CB32)</f>
        <v>88.333333333333329</v>
      </c>
      <c r="CL32" s="13">
        <f t="shared" si="5"/>
        <v>93.333333333333329</v>
      </c>
      <c r="CM32" s="13">
        <f t="shared" si="5"/>
        <v>2.9666666666666668</v>
      </c>
      <c r="CN32" s="13">
        <f t="shared" si="5"/>
        <v>31.666666666666668</v>
      </c>
      <c r="CO32" s="13">
        <f t="shared" si="5"/>
        <v>4.166666666666667</v>
      </c>
      <c r="CP32" s="13">
        <f t="shared" si="5"/>
        <v>4.125</v>
      </c>
      <c r="CQ32" s="13">
        <f t="shared" si="5"/>
        <v>1.5238095238095237</v>
      </c>
      <c r="CR32" s="13">
        <f t="shared" si="5"/>
        <v>4.3</v>
      </c>
      <c r="CS32" s="13">
        <f t="shared" si="5"/>
        <v>1.1833333333333333</v>
      </c>
      <c r="CT32" s="12"/>
    </row>
    <row r="33" spans="1:98" ht="15.75">
      <c r="A33" s="12">
        <v>2</v>
      </c>
      <c r="B33" s="13"/>
      <c r="C33" s="12"/>
      <c r="D33" s="14"/>
      <c r="E33" s="14"/>
      <c r="F33" s="13"/>
      <c r="G33" s="13"/>
      <c r="H33" s="13"/>
      <c r="I33" s="31">
        <v>5.5248618784530384E-3</v>
      </c>
      <c r="J33" s="15">
        <v>3.3149171270718232E-3</v>
      </c>
      <c r="K33" s="15">
        <v>5.5248618784530384E-3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2"/>
    </row>
    <row r="34" spans="1:98" ht="15.75">
      <c r="A34" s="12">
        <v>1</v>
      </c>
      <c r="B34" s="13">
        <v>21</v>
      </c>
      <c r="C34" s="18">
        <v>2</v>
      </c>
      <c r="D34" s="14" t="s">
        <v>110</v>
      </c>
      <c r="E34" s="14" t="s">
        <v>138</v>
      </c>
      <c r="F34" s="13"/>
      <c r="G34" s="13">
        <v>8</v>
      </c>
      <c r="H34" s="13">
        <v>7</v>
      </c>
      <c r="I34" s="31">
        <v>7.0422535211267607E-3</v>
      </c>
      <c r="J34" s="15">
        <v>1.4084507042253521E-2</v>
      </c>
      <c r="K34" s="15">
        <v>7.0422535211267607E-3</v>
      </c>
      <c r="L34" s="13">
        <v>40</v>
      </c>
      <c r="M34" s="13">
        <v>69</v>
      </c>
      <c r="N34" s="13">
        <v>57</v>
      </c>
      <c r="O34" s="13">
        <v>64</v>
      </c>
      <c r="P34" s="13">
        <v>54</v>
      </c>
      <c r="Q34" s="13">
        <v>61</v>
      </c>
      <c r="R34" s="13">
        <v>40</v>
      </c>
      <c r="S34" s="13">
        <v>68</v>
      </c>
      <c r="T34" s="13">
        <v>57</v>
      </c>
      <c r="U34" s="13">
        <v>64</v>
      </c>
      <c r="V34" s="13">
        <v>54</v>
      </c>
      <c r="W34" s="13">
        <v>60</v>
      </c>
      <c r="X34" s="13">
        <v>5.8</v>
      </c>
      <c r="Y34" s="13">
        <v>6</v>
      </c>
      <c r="Z34" s="13">
        <v>2.8</v>
      </c>
      <c r="AA34" s="13">
        <v>2.5</v>
      </c>
      <c r="AB34" s="13">
        <v>2.9</v>
      </c>
      <c r="AC34" s="13">
        <v>4</v>
      </c>
      <c r="AD34" s="13">
        <v>6.3</v>
      </c>
      <c r="AE34" s="13">
        <v>3.2857142857142856</v>
      </c>
      <c r="AF34" s="13">
        <v>1.7142857142857142</v>
      </c>
      <c r="AG34" s="13">
        <v>3.7272727272727271</v>
      </c>
      <c r="AH34" s="13">
        <v>2</v>
      </c>
      <c r="AI34" s="13">
        <v>85</v>
      </c>
      <c r="AJ34" s="13">
        <v>95</v>
      </c>
      <c r="AK34" s="13"/>
      <c r="AL34" s="13">
        <v>120</v>
      </c>
      <c r="AM34" s="13">
        <v>8</v>
      </c>
      <c r="AN34" s="13">
        <v>3.5</v>
      </c>
      <c r="AO34" s="13">
        <v>1.5714285714285714</v>
      </c>
      <c r="AP34" s="13">
        <v>3.9</v>
      </c>
      <c r="AQ34" s="13">
        <v>1.9</v>
      </c>
      <c r="AR34" s="13">
        <v>90</v>
      </c>
      <c r="AS34" s="13">
        <v>100</v>
      </c>
      <c r="AT34" s="13"/>
      <c r="AU34" s="13">
        <v>120</v>
      </c>
      <c r="AV34" s="13">
        <v>8</v>
      </c>
      <c r="AW34" s="13">
        <v>3.625</v>
      </c>
      <c r="AX34" s="13">
        <v>1.8571428571428572</v>
      </c>
      <c r="AY34" s="13">
        <v>4.9000000000000004</v>
      </c>
      <c r="AZ34" s="13">
        <v>1.8</v>
      </c>
      <c r="BA34" s="13">
        <v>100</v>
      </c>
      <c r="BB34" s="13">
        <v>90</v>
      </c>
      <c r="BC34" s="13"/>
      <c r="BD34" s="13">
        <v>180</v>
      </c>
      <c r="BE34" s="13">
        <v>11</v>
      </c>
      <c r="BF34" s="13">
        <v>3.5</v>
      </c>
      <c r="BG34" s="13">
        <v>2.1428571428571428</v>
      </c>
      <c r="BH34" s="13">
        <v>4.7</v>
      </c>
      <c r="BI34" s="13">
        <v>1.5</v>
      </c>
      <c r="BJ34" s="13">
        <v>100</v>
      </c>
      <c r="BK34" s="13">
        <v>90</v>
      </c>
      <c r="BL34" s="13"/>
      <c r="BM34" s="13">
        <v>120</v>
      </c>
      <c r="BN34" s="13">
        <v>9</v>
      </c>
      <c r="BO34" s="13">
        <v>3.375</v>
      </c>
      <c r="BP34" s="13">
        <v>1.7142857142857142</v>
      </c>
      <c r="BQ34" s="13">
        <v>4.3</v>
      </c>
      <c r="BR34" s="13">
        <v>1.4</v>
      </c>
      <c r="BS34" s="13">
        <v>95</v>
      </c>
      <c r="BT34" s="13">
        <v>88</v>
      </c>
      <c r="BU34" s="13"/>
      <c r="BV34" s="13">
        <v>110</v>
      </c>
      <c r="BW34" s="13">
        <v>8</v>
      </c>
      <c r="BX34" s="13">
        <v>2.75</v>
      </c>
      <c r="BY34" s="13">
        <v>1.2857142857142858</v>
      </c>
      <c r="BZ34" s="13">
        <v>3.5</v>
      </c>
      <c r="CA34" s="13">
        <v>2.4</v>
      </c>
      <c r="CB34" s="13">
        <v>75</v>
      </c>
      <c r="CC34" s="13">
        <v>80</v>
      </c>
      <c r="CD34" s="13"/>
      <c r="CE34" s="13">
        <v>120</v>
      </c>
      <c r="CF34" s="13">
        <v>9</v>
      </c>
      <c r="CG34" s="13">
        <v>3.125</v>
      </c>
      <c r="CH34" s="13">
        <v>2.1428571428571428</v>
      </c>
      <c r="CI34" s="13">
        <v>4.2</v>
      </c>
      <c r="CJ34" s="13">
        <v>1.9</v>
      </c>
      <c r="CK34" s="13">
        <f t="shared" ref="CK34:CL34" si="6">AVERAGE(AI34,AR34,BA34,BJ34,BS34,CB34)</f>
        <v>90.833333333333329</v>
      </c>
      <c r="CL34" s="13">
        <f t="shared" si="6"/>
        <v>90.5</v>
      </c>
      <c r="CM34" s="13"/>
      <c r="CN34" s="13">
        <f t="shared" ref="CN34:CS34" si="7">AVERAGE(AL34,AU34,BD34,BM34,BV34,CE34)</f>
        <v>128.33333333333334</v>
      </c>
      <c r="CO34" s="13">
        <f t="shared" si="7"/>
        <v>8.8333333333333339</v>
      </c>
      <c r="CP34" s="13">
        <f t="shared" si="7"/>
        <v>3.3125</v>
      </c>
      <c r="CQ34" s="13">
        <f t="shared" si="7"/>
        <v>1.7857142857142856</v>
      </c>
      <c r="CR34" s="13">
        <f t="shared" si="7"/>
        <v>4.25</v>
      </c>
      <c r="CS34" s="13">
        <f t="shared" si="7"/>
        <v>1.8166666666666667</v>
      </c>
      <c r="CT34" s="12"/>
    </row>
    <row r="35" spans="1:98" ht="15.75">
      <c r="A35" s="12">
        <v>1</v>
      </c>
      <c r="B35" s="13">
        <v>64</v>
      </c>
      <c r="C35" s="18">
        <v>2</v>
      </c>
      <c r="D35" s="14" t="s">
        <v>102</v>
      </c>
      <c r="E35" s="14"/>
      <c r="F35" s="13">
        <v>15</v>
      </c>
      <c r="G35" s="13">
        <v>2</v>
      </c>
      <c r="H35" s="13">
        <v>3</v>
      </c>
      <c r="I35" s="31">
        <v>3.0581039755351682E-3</v>
      </c>
      <c r="J35" s="15">
        <v>1.5290519877675841E-3</v>
      </c>
      <c r="K35" s="15">
        <v>1.5290519877675841E-3</v>
      </c>
      <c r="L35" s="13">
        <v>36</v>
      </c>
      <c r="M35" s="13">
        <v>40</v>
      </c>
      <c r="N35" s="13">
        <v>39</v>
      </c>
      <c r="O35" s="13">
        <v>31</v>
      </c>
      <c r="P35" s="13">
        <v>34</v>
      </c>
      <c r="Q35" s="13">
        <v>38</v>
      </c>
      <c r="R35" s="13">
        <v>36</v>
      </c>
      <c r="S35" s="13">
        <v>39</v>
      </c>
      <c r="T35" s="13">
        <v>40</v>
      </c>
      <c r="U35" s="13">
        <v>30</v>
      </c>
      <c r="V35" s="13">
        <v>34</v>
      </c>
      <c r="W35" s="13">
        <v>37</v>
      </c>
      <c r="X35" s="13">
        <v>5.8</v>
      </c>
      <c r="Y35" s="13">
        <v>5</v>
      </c>
      <c r="Z35" s="13">
        <v>2.9</v>
      </c>
      <c r="AA35" s="13">
        <v>2.7</v>
      </c>
      <c r="AB35" s="13">
        <v>5.5</v>
      </c>
      <c r="AC35" s="13">
        <v>3.2</v>
      </c>
      <c r="AD35" s="13">
        <v>3.5</v>
      </c>
      <c r="AE35" s="13">
        <v>4.5714285714285712</v>
      </c>
      <c r="AF35" s="13">
        <v>1</v>
      </c>
      <c r="AG35" s="13">
        <v>2.9090909090909092</v>
      </c>
      <c r="AH35" s="13">
        <v>0.90909090909090906</v>
      </c>
      <c r="AI35" s="13">
        <v>25</v>
      </c>
      <c r="AJ35" s="13">
        <v>100</v>
      </c>
      <c r="AK35" s="13"/>
      <c r="AL35" s="13">
        <v>30</v>
      </c>
      <c r="AM35" s="13">
        <v>2</v>
      </c>
      <c r="AN35" s="13">
        <v>3.125</v>
      </c>
      <c r="AO35" s="13">
        <v>1</v>
      </c>
      <c r="AP35" s="13">
        <v>2.5</v>
      </c>
      <c r="AQ35" s="13">
        <v>1.1000000000000001</v>
      </c>
      <c r="AR35" s="13">
        <v>100</v>
      </c>
      <c r="AS35" s="13">
        <v>100</v>
      </c>
      <c r="AT35" s="13">
        <v>10</v>
      </c>
      <c r="AU35" s="13">
        <v>63</v>
      </c>
      <c r="AV35" s="13">
        <v>3</v>
      </c>
      <c r="AW35" s="13">
        <v>3.5</v>
      </c>
      <c r="AX35" s="13">
        <v>1</v>
      </c>
      <c r="AY35" s="13">
        <v>3.5</v>
      </c>
      <c r="AZ35" s="13">
        <v>1</v>
      </c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2"/>
    </row>
    <row r="36" spans="1:98" ht="15.75">
      <c r="A36" s="12">
        <v>1</v>
      </c>
      <c r="B36" s="13">
        <v>24</v>
      </c>
      <c r="C36" s="18">
        <v>3</v>
      </c>
      <c r="D36" s="14" t="s">
        <v>139</v>
      </c>
      <c r="E36" s="14" t="s">
        <v>140</v>
      </c>
      <c r="F36" s="13">
        <v>5</v>
      </c>
      <c r="G36" s="13">
        <v>2</v>
      </c>
      <c r="H36" s="13">
        <v>8</v>
      </c>
      <c r="I36" s="31">
        <v>0</v>
      </c>
      <c r="J36" s="15">
        <v>0</v>
      </c>
      <c r="K36" s="15">
        <v>0</v>
      </c>
      <c r="L36" s="13">
        <v>55</v>
      </c>
      <c r="M36" s="13">
        <v>63</v>
      </c>
      <c r="N36" s="13">
        <v>61</v>
      </c>
      <c r="O36" s="13">
        <v>61</v>
      </c>
      <c r="P36" s="13">
        <v>57</v>
      </c>
      <c r="Q36" s="13">
        <v>54</v>
      </c>
      <c r="R36" s="13"/>
      <c r="S36" s="13"/>
      <c r="T36" s="13"/>
      <c r="U36" s="13"/>
      <c r="V36" s="13"/>
      <c r="W36" s="13"/>
      <c r="X36" s="13">
        <v>5.2</v>
      </c>
      <c r="Y36" s="13">
        <v>5.8</v>
      </c>
      <c r="Z36" s="13">
        <v>4.2</v>
      </c>
      <c r="AA36" s="13">
        <v>4.0999999999999996</v>
      </c>
      <c r="AB36" s="13">
        <v>5.5</v>
      </c>
      <c r="AC36" s="13">
        <v>3.8</v>
      </c>
      <c r="AD36" s="13">
        <v>6.3</v>
      </c>
      <c r="AE36" s="13">
        <v>2.8571428571428572</v>
      </c>
      <c r="AF36" s="13">
        <v>1.8571428571428572</v>
      </c>
      <c r="AG36" s="13">
        <v>3.0909090909090908</v>
      </c>
      <c r="AH36" s="13">
        <v>1.3636363636363635</v>
      </c>
      <c r="AI36" s="13">
        <v>62</v>
      </c>
      <c r="AJ36" s="13">
        <v>70</v>
      </c>
      <c r="AK36" s="13">
        <v>2.4</v>
      </c>
      <c r="AL36" s="13">
        <v>60</v>
      </c>
      <c r="AM36" s="13">
        <v>10</v>
      </c>
      <c r="AN36" s="13">
        <v>3</v>
      </c>
      <c r="AO36" s="13">
        <v>1.7142857142857142</v>
      </c>
      <c r="AP36" s="13">
        <v>3.4</v>
      </c>
      <c r="AQ36" s="13">
        <v>1.3</v>
      </c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2"/>
    </row>
    <row r="37" spans="1:98" ht="15.75">
      <c r="A37" s="12">
        <v>2</v>
      </c>
      <c r="B37" s="13"/>
      <c r="C37" s="12"/>
      <c r="D37" s="14"/>
      <c r="E37" s="14"/>
      <c r="F37" s="13"/>
      <c r="G37" s="13"/>
      <c r="H37" s="13"/>
      <c r="I37" s="31"/>
      <c r="J37" s="15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2"/>
    </row>
    <row r="38" spans="1:98" ht="15.75">
      <c r="A38" s="12"/>
      <c r="B38" s="13"/>
      <c r="C38" s="12"/>
      <c r="D38" s="14"/>
      <c r="E38" s="14"/>
      <c r="F38" s="13"/>
      <c r="G38" s="13"/>
      <c r="H38" s="13"/>
      <c r="I38" s="31"/>
      <c r="J38" s="15"/>
      <c r="K38" s="15"/>
      <c r="L38" s="13">
        <v>67</v>
      </c>
      <c r="M38" s="13">
        <v>40</v>
      </c>
      <c r="N38" s="13">
        <v>61</v>
      </c>
      <c r="O38" s="13">
        <v>43</v>
      </c>
      <c r="P38" s="13">
        <v>61</v>
      </c>
      <c r="Q38" s="13">
        <v>50</v>
      </c>
      <c r="R38" s="13"/>
      <c r="S38" s="13"/>
      <c r="T38" s="13"/>
      <c r="U38" s="13"/>
      <c r="V38" s="13"/>
      <c r="W38" s="13"/>
      <c r="X38" s="13">
        <v>5.2</v>
      </c>
      <c r="Y38" s="13">
        <v>5.3</v>
      </c>
      <c r="Z38" s="13">
        <v>2.6</v>
      </c>
      <c r="AA38" s="13">
        <v>3.1</v>
      </c>
      <c r="AB38" s="13">
        <v>5.3</v>
      </c>
      <c r="AC38" s="13">
        <v>4.3</v>
      </c>
      <c r="AD38" s="13">
        <v>6.1</v>
      </c>
      <c r="AE38" s="13">
        <v>3.1428571428571428</v>
      </c>
      <c r="AF38" s="13">
        <v>1.1428571428571428</v>
      </c>
      <c r="AG38" s="13">
        <v>4.3636363636363633</v>
      </c>
      <c r="AH38" s="13">
        <v>1.0909090909090908</v>
      </c>
      <c r="AI38" s="13">
        <v>100</v>
      </c>
      <c r="AJ38" s="13">
        <v>85</v>
      </c>
      <c r="AK38" s="13">
        <v>84.3</v>
      </c>
      <c r="AL38" s="13">
        <v>233</v>
      </c>
      <c r="AM38" s="13">
        <v>5</v>
      </c>
      <c r="AN38" s="13">
        <v>2.875</v>
      </c>
      <c r="AO38" s="13">
        <v>1.2857142857142858</v>
      </c>
      <c r="AP38" s="13">
        <v>3.8</v>
      </c>
      <c r="AQ38" s="13">
        <v>1.5</v>
      </c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2"/>
    </row>
    <row r="39" spans="1:98" ht="15.75">
      <c r="A39" s="12"/>
      <c r="B39" s="13"/>
      <c r="C39" s="12"/>
      <c r="D39" s="14"/>
      <c r="E39" s="14"/>
      <c r="F39" s="13"/>
      <c r="G39" s="13"/>
      <c r="H39" s="13"/>
      <c r="I39" s="31"/>
      <c r="J39" s="15"/>
      <c r="K39" s="15"/>
      <c r="L39" s="13">
        <v>63</v>
      </c>
      <c r="M39" s="13">
        <v>44</v>
      </c>
      <c r="N39" s="13">
        <v>69</v>
      </c>
      <c r="O39" s="13">
        <v>47</v>
      </c>
      <c r="P39" s="13">
        <v>64</v>
      </c>
      <c r="Q39" s="13">
        <v>46</v>
      </c>
      <c r="R39" s="13"/>
      <c r="S39" s="13"/>
      <c r="T39" s="13"/>
      <c r="U39" s="13"/>
      <c r="V39" s="13"/>
      <c r="W39" s="13"/>
      <c r="X39" s="13">
        <v>6.4</v>
      </c>
      <c r="Y39" s="13">
        <v>6.6</v>
      </c>
      <c r="Z39" s="13">
        <v>7</v>
      </c>
      <c r="AA39" s="13">
        <v>1.8</v>
      </c>
      <c r="AB39" s="13">
        <v>5.4</v>
      </c>
      <c r="AC39" s="13">
        <v>2.9</v>
      </c>
      <c r="AD39" s="13">
        <v>6.9</v>
      </c>
      <c r="AE39" s="13">
        <v>5</v>
      </c>
      <c r="AF39" s="13">
        <v>1.1428571428571428</v>
      </c>
      <c r="AG39" s="13">
        <v>4.1818181818181817</v>
      </c>
      <c r="AH39" s="13">
        <v>1</v>
      </c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2"/>
    </row>
    <row r="40" spans="1:98" ht="15.75">
      <c r="A40" s="12">
        <v>2</v>
      </c>
      <c r="B40" s="13"/>
      <c r="C40" s="12"/>
      <c r="D40" s="14"/>
      <c r="E40" s="14"/>
      <c r="F40" s="13"/>
      <c r="G40" s="13"/>
      <c r="H40" s="13"/>
      <c r="I40" s="31"/>
      <c r="J40" s="15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2"/>
    </row>
    <row r="41" spans="1:98" ht="15.75">
      <c r="A41" s="12">
        <v>2</v>
      </c>
      <c r="B41" s="13"/>
      <c r="C41" s="12"/>
      <c r="D41" s="14"/>
      <c r="E41" s="14"/>
      <c r="F41" s="13"/>
      <c r="G41" s="13"/>
      <c r="H41" s="13"/>
      <c r="I41" s="31"/>
      <c r="J41" s="15"/>
      <c r="K41" s="15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2"/>
    </row>
    <row r="42" spans="1:98" ht="15.75">
      <c r="A42" s="12">
        <v>1</v>
      </c>
      <c r="B42" s="13">
        <v>21</v>
      </c>
      <c r="C42" s="12">
        <v>2</v>
      </c>
      <c r="D42" s="14" t="s">
        <v>141</v>
      </c>
      <c r="E42" s="14"/>
      <c r="F42" s="13">
        <v>0</v>
      </c>
      <c r="G42" s="13">
        <v>7</v>
      </c>
      <c r="H42" s="13">
        <v>9</v>
      </c>
      <c r="I42" s="31">
        <v>8.8652482269503553E-3</v>
      </c>
      <c r="J42" s="15">
        <v>7.0921985815602835E-3</v>
      </c>
      <c r="K42" s="15">
        <v>5.3191489361702126E-3</v>
      </c>
      <c r="L42" s="13">
        <v>55</v>
      </c>
      <c r="M42" s="13">
        <v>52</v>
      </c>
      <c r="N42" s="13">
        <v>43</v>
      </c>
      <c r="O42" s="13">
        <v>51</v>
      </c>
      <c r="P42" s="13">
        <v>50</v>
      </c>
      <c r="Q42" s="13">
        <v>58</v>
      </c>
      <c r="R42" s="13">
        <v>55</v>
      </c>
      <c r="S42" s="13">
        <v>52</v>
      </c>
      <c r="T42" s="13">
        <v>44</v>
      </c>
      <c r="U42" s="13">
        <v>51</v>
      </c>
      <c r="V42" s="13">
        <v>51</v>
      </c>
      <c r="W42" s="13">
        <v>56</v>
      </c>
      <c r="X42" s="13">
        <v>5.7</v>
      </c>
      <c r="Y42" s="13">
        <v>6.4</v>
      </c>
      <c r="Z42" s="13">
        <v>4.9000000000000004</v>
      </c>
      <c r="AA42" s="13">
        <v>2.4</v>
      </c>
      <c r="AB42" s="13">
        <v>5.3</v>
      </c>
      <c r="AC42" s="13">
        <v>4.5999999999999996</v>
      </c>
      <c r="AD42" s="13">
        <v>5.2</v>
      </c>
      <c r="AE42" s="13">
        <v>4.4285714285714288</v>
      </c>
      <c r="AF42" s="13">
        <v>1.2857142857142858</v>
      </c>
      <c r="AG42" s="13">
        <v>3.5454545454545454</v>
      </c>
      <c r="AH42" s="13">
        <v>1</v>
      </c>
      <c r="AI42" s="13">
        <v>100</v>
      </c>
      <c r="AJ42" s="13">
        <v>100</v>
      </c>
      <c r="AK42" s="13"/>
      <c r="AL42" s="13">
        <v>60</v>
      </c>
      <c r="AM42" s="13">
        <v>7</v>
      </c>
      <c r="AN42" s="13">
        <v>4</v>
      </c>
      <c r="AO42" s="13">
        <v>1.2857142857142858</v>
      </c>
      <c r="AP42" s="13">
        <v>2.6</v>
      </c>
      <c r="AQ42" s="13">
        <v>1.2</v>
      </c>
      <c r="AR42" s="13">
        <v>80</v>
      </c>
      <c r="AS42" s="13">
        <v>100</v>
      </c>
      <c r="AT42" s="13"/>
      <c r="AU42" s="13">
        <v>50</v>
      </c>
      <c r="AV42" s="13">
        <v>9</v>
      </c>
      <c r="AW42" s="13">
        <v>3.625</v>
      </c>
      <c r="AX42" s="13">
        <v>1</v>
      </c>
      <c r="AY42" s="13">
        <v>3.3</v>
      </c>
      <c r="AZ42" s="13">
        <v>1.2</v>
      </c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"/>
    </row>
    <row r="43" spans="1:98" ht="15.75">
      <c r="A43" s="12"/>
      <c r="B43" s="13"/>
      <c r="C43" s="12"/>
      <c r="D43" s="14"/>
      <c r="E43" s="14"/>
      <c r="F43" s="13"/>
      <c r="G43" s="13"/>
      <c r="H43" s="13"/>
      <c r="I43" s="15"/>
      <c r="J43" s="15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v>90</v>
      </c>
      <c r="AJ43" s="13">
        <v>90</v>
      </c>
      <c r="AK43" s="13"/>
      <c r="AL43" s="13">
        <v>70</v>
      </c>
      <c r="AM43" s="13">
        <v>4</v>
      </c>
      <c r="AN43" s="13">
        <v>3.625</v>
      </c>
      <c r="AO43" s="13">
        <v>1.8571428571428572</v>
      </c>
      <c r="AP43" s="13">
        <v>3.5</v>
      </c>
      <c r="AQ43" s="13">
        <v>1.9</v>
      </c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2"/>
    </row>
    <row r="45" spans="1:98"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98">
      <c r="I46" s="30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98">
      <c r="I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98">
      <c r="I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9:33">
      <c r="I49" s="30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9:33">
      <c r="I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9:33">
      <c r="I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9:33">
      <c r="I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9:33"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9:33"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9:33"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9:33"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9:33"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9:33"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9:33"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9:33"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9:33"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9:33"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9:33"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9:33"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2:33"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2:33"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2:33"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2:33"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2:33"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2:33"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2:33"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2:33"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2:33"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2:33"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2:33"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2:33"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2:33"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2:33"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2:33"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2:33"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2:33"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2:33"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2:33"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2:33"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2:33"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2:33"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2:33"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2:33"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2:33"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2:33"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2:33"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2:33"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2:33"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2:33"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E932-0A6F-4492-A9D3-6FC5C8A2D811}">
  <dimension ref="A1:E100"/>
  <sheetViews>
    <sheetView topLeftCell="A32" workbookViewId="0">
      <selection activeCell="B38" sqref="B38"/>
    </sheetView>
  </sheetViews>
  <sheetFormatPr defaultRowHeight="15"/>
  <cols>
    <col min="1" max="1" width="22.85546875" customWidth="1"/>
    <col min="2" max="2" width="93.28515625" customWidth="1"/>
    <col min="3" max="3" width="26.28515625" customWidth="1"/>
  </cols>
  <sheetData>
    <row r="1" spans="1:5" ht="15.75">
      <c r="A1" s="11" t="s">
        <v>142</v>
      </c>
      <c r="B1" s="11" t="s">
        <v>143</v>
      </c>
      <c r="C1" s="11" t="s">
        <v>144</v>
      </c>
      <c r="D1" s="11" t="s">
        <v>145</v>
      </c>
      <c r="E1" s="11" t="s">
        <v>97</v>
      </c>
    </row>
    <row r="2" spans="1:5" ht="15.75">
      <c r="A2" s="12" t="s">
        <v>146</v>
      </c>
      <c r="B2" s="12" t="s">
        <v>147</v>
      </c>
      <c r="C2" s="12" t="s">
        <v>148</v>
      </c>
      <c r="D2" s="12"/>
      <c r="E2" s="12"/>
    </row>
    <row r="3" spans="1:5" ht="15.75">
      <c r="A3" s="12" t="s">
        <v>149</v>
      </c>
      <c r="B3" s="12" t="s">
        <v>150</v>
      </c>
      <c r="C3" s="12" t="s">
        <v>148</v>
      </c>
      <c r="D3" s="12"/>
      <c r="E3" s="12" t="s">
        <v>151</v>
      </c>
    </row>
    <row r="4" spans="1:5" ht="15.75">
      <c r="A4" s="12" t="s">
        <v>0</v>
      </c>
      <c r="B4" s="12" t="s">
        <v>152</v>
      </c>
      <c r="C4" s="12" t="s">
        <v>148</v>
      </c>
      <c r="D4" s="19" t="s">
        <v>153</v>
      </c>
      <c r="E4" s="12"/>
    </row>
    <row r="5" spans="1:5" ht="15.75">
      <c r="A5" s="12" t="s">
        <v>1</v>
      </c>
      <c r="B5" s="12" t="s">
        <v>154</v>
      </c>
      <c r="C5" s="12" t="s">
        <v>155</v>
      </c>
      <c r="D5" s="19" t="s">
        <v>156</v>
      </c>
      <c r="E5" s="12"/>
    </row>
    <row r="6" spans="1:5" ht="15.75">
      <c r="A6" s="12" t="s">
        <v>2</v>
      </c>
      <c r="B6" s="12" t="s">
        <v>157</v>
      </c>
      <c r="C6" s="12" t="s">
        <v>148</v>
      </c>
      <c r="D6" s="19" t="s">
        <v>158</v>
      </c>
      <c r="E6" s="12"/>
    </row>
    <row r="7" spans="1:5" ht="15.75">
      <c r="A7" s="12" t="s">
        <v>3</v>
      </c>
      <c r="B7" s="12" t="s">
        <v>159</v>
      </c>
      <c r="C7" s="12" t="s">
        <v>148</v>
      </c>
      <c r="D7" s="19" t="s">
        <v>160</v>
      </c>
      <c r="E7" s="12"/>
    </row>
    <row r="8" spans="1:5" ht="15.75">
      <c r="A8" s="12" t="s">
        <v>4</v>
      </c>
      <c r="B8" s="12" t="s">
        <v>161</v>
      </c>
      <c r="C8" s="12" t="s">
        <v>148</v>
      </c>
      <c r="D8" s="19" t="s">
        <v>162</v>
      </c>
      <c r="E8" s="12"/>
    </row>
    <row r="9" spans="1:5" ht="15.75">
      <c r="A9" s="12" t="s">
        <v>5</v>
      </c>
      <c r="B9" s="20" t="s">
        <v>163</v>
      </c>
      <c r="C9" s="12" t="s">
        <v>164</v>
      </c>
      <c r="D9" s="19" t="s">
        <v>165</v>
      </c>
      <c r="E9" s="12"/>
    </row>
    <row r="10" spans="1:5" ht="15.75">
      <c r="A10" s="12" t="s">
        <v>6</v>
      </c>
      <c r="B10" s="12" t="s">
        <v>166</v>
      </c>
      <c r="C10" s="12" t="s">
        <v>164</v>
      </c>
      <c r="D10" s="19" t="s">
        <v>167</v>
      </c>
      <c r="E10" s="12"/>
    </row>
    <row r="11" spans="1:5" ht="15.75">
      <c r="A11" s="12" t="s">
        <v>7</v>
      </c>
      <c r="B11" s="12" t="s">
        <v>168</v>
      </c>
      <c r="C11" s="12" t="s">
        <v>155</v>
      </c>
      <c r="D11" s="19" t="s">
        <v>169</v>
      </c>
      <c r="E11" s="12"/>
    </row>
    <row r="12" spans="1:5" ht="15.75">
      <c r="A12" s="12" t="s">
        <v>8</v>
      </c>
      <c r="B12" s="12" t="s">
        <v>170</v>
      </c>
      <c r="C12" s="12" t="s">
        <v>164</v>
      </c>
      <c r="D12" s="19" t="s">
        <v>171</v>
      </c>
      <c r="E12" s="12" t="s">
        <v>172</v>
      </c>
    </row>
    <row r="13" spans="1:5" ht="15.75">
      <c r="A13" s="12" t="s">
        <v>9</v>
      </c>
      <c r="B13" s="12" t="s">
        <v>173</v>
      </c>
      <c r="C13" s="12" t="s">
        <v>164</v>
      </c>
      <c r="D13" s="19" t="s">
        <v>171</v>
      </c>
      <c r="E13" s="12" t="s">
        <v>172</v>
      </c>
    </row>
    <row r="14" spans="1:5" ht="15.75">
      <c r="A14" s="12" t="s">
        <v>10</v>
      </c>
      <c r="B14" s="12" t="s">
        <v>174</v>
      </c>
      <c r="C14" s="12" t="s">
        <v>164</v>
      </c>
      <c r="D14" s="19" t="s">
        <v>171</v>
      </c>
      <c r="E14" s="12" t="s">
        <v>172</v>
      </c>
    </row>
    <row r="15" spans="1:5" ht="15.75">
      <c r="A15" s="12" t="s">
        <v>11</v>
      </c>
      <c r="B15" s="12" t="s">
        <v>175</v>
      </c>
      <c r="C15" s="12" t="s">
        <v>155</v>
      </c>
      <c r="D15" s="21" t="s">
        <v>176</v>
      </c>
      <c r="E15" s="12" t="s">
        <v>177</v>
      </c>
    </row>
    <row r="16" spans="1:5" ht="15.75">
      <c r="A16" s="12" t="s">
        <v>12</v>
      </c>
      <c r="B16" s="12" t="s">
        <v>178</v>
      </c>
      <c r="C16" s="12" t="s">
        <v>155</v>
      </c>
      <c r="D16" s="21" t="s">
        <v>176</v>
      </c>
      <c r="E16" s="12" t="s">
        <v>177</v>
      </c>
    </row>
    <row r="17" spans="1:5" ht="15.75">
      <c r="A17" s="12" t="s">
        <v>13</v>
      </c>
      <c r="B17" s="12" t="s">
        <v>179</v>
      </c>
      <c r="C17" s="12" t="s">
        <v>155</v>
      </c>
      <c r="D17" s="21" t="s">
        <v>176</v>
      </c>
      <c r="E17" s="12" t="s">
        <v>177</v>
      </c>
    </row>
    <row r="18" spans="1:5" ht="15.75">
      <c r="A18" s="12" t="s">
        <v>14</v>
      </c>
      <c r="B18" s="12" t="s">
        <v>180</v>
      </c>
      <c r="C18" s="12" t="s">
        <v>155</v>
      </c>
      <c r="D18" s="21" t="s">
        <v>176</v>
      </c>
      <c r="E18" s="12" t="s">
        <v>177</v>
      </c>
    </row>
    <row r="19" spans="1:5" ht="15.75">
      <c r="A19" s="12" t="s">
        <v>15</v>
      </c>
      <c r="B19" s="12" t="s">
        <v>181</v>
      </c>
      <c r="C19" s="12" t="s">
        <v>155</v>
      </c>
      <c r="D19" s="21" t="s">
        <v>176</v>
      </c>
      <c r="E19" s="12" t="s">
        <v>177</v>
      </c>
    </row>
    <row r="20" spans="1:5" ht="15.75">
      <c r="A20" s="12" t="s">
        <v>16</v>
      </c>
      <c r="B20" s="12" t="s">
        <v>182</v>
      </c>
      <c r="C20" s="12" t="s">
        <v>155</v>
      </c>
      <c r="D20" s="21" t="s">
        <v>176</v>
      </c>
      <c r="E20" s="12" t="s">
        <v>177</v>
      </c>
    </row>
    <row r="21" spans="1:5" ht="15.75">
      <c r="A21" s="12" t="s">
        <v>17</v>
      </c>
      <c r="B21" s="12" t="s">
        <v>183</v>
      </c>
      <c r="C21" s="12"/>
      <c r="D21" s="21" t="s">
        <v>176</v>
      </c>
      <c r="E21" s="12" t="s">
        <v>184</v>
      </c>
    </row>
    <row r="22" spans="1:5" ht="15.75">
      <c r="A22" s="12" t="s">
        <v>18</v>
      </c>
      <c r="B22" s="12" t="s">
        <v>185</v>
      </c>
      <c r="C22" s="12"/>
      <c r="D22" s="21" t="s">
        <v>176</v>
      </c>
      <c r="E22" s="12" t="s">
        <v>184</v>
      </c>
    </row>
    <row r="23" spans="1:5" ht="15.75">
      <c r="A23" s="12" t="s">
        <v>19</v>
      </c>
      <c r="B23" s="12" t="s">
        <v>186</v>
      </c>
      <c r="C23" s="12"/>
      <c r="D23" s="21" t="s">
        <v>176</v>
      </c>
      <c r="E23" s="12" t="s">
        <v>184</v>
      </c>
    </row>
    <row r="24" spans="1:5" ht="15.75">
      <c r="A24" s="12" t="s">
        <v>20</v>
      </c>
      <c r="B24" s="12" t="s">
        <v>187</v>
      </c>
      <c r="C24" s="12"/>
      <c r="D24" s="21" t="s">
        <v>176</v>
      </c>
      <c r="E24" s="12" t="s">
        <v>184</v>
      </c>
    </row>
    <row r="25" spans="1:5" ht="15.75">
      <c r="A25" s="12" t="s">
        <v>21</v>
      </c>
      <c r="B25" s="12" t="s">
        <v>188</v>
      </c>
      <c r="C25" s="12"/>
      <c r="D25" s="21" t="s">
        <v>176</v>
      </c>
      <c r="E25" s="12" t="s">
        <v>184</v>
      </c>
    </row>
    <row r="26" spans="1:5" ht="15.75">
      <c r="A26" s="12" t="s">
        <v>22</v>
      </c>
      <c r="B26" s="12" t="s">
        <v>189</v>
      </c>
      <c r="C26" s="12"/>
      <c r="D26" s="21" t="s">
        <v>176</v>
      </c>
      <c r="E26" s="12" t="s">
        <v>184</v>
      </c>
    </row>
    <row r="27" spans="1:5" ht="15.75">
      <c r="A27" s="12" t="s">
        <v>23</v>
      </c>
      <c r="B27" s="12" t="s">
        <v>190</v>
      </c>
      <c r="C27" s="12" t="s">
        <v>155</v>
      </c>
      <c r="D27" s="21" t="s">
        <v>191</v>
      </c>
      <c r="E27" s="12" t="s">
        <v>192</v>
      </c>
    </row>
    <row r="28" spans="1:5" ht="15.75">
      <c r="A28" s="12" t="s">
        <v>24</v>
      </c>
      <c r="B28" s="12" t="s">
        <v>193</v>
      </c>
      <c r="C28" s="12" t="s">
        <v>155</v>
      </c>
      <c r="D28" s="21" t="s">
        <v>191</v>
      </c>
      <c r="E28" s="12" t="s">
        <v>192</v>
      </c>
    </row>
    <row r="29" spans="1:5" ht="15.75">
      <c r="A29" s="12" t="s">
        <v>25</v>
      </c>
      <c r="B29" s="12" t="s">
        <v>194</v>
      </c>
      <c r="C29" s="12" t="s">
        <v>155</v>
      </c>
      <c r="D29" s="21" t="s">
        <v>191</v>
      </c>
      <c r="E29" s="12" t="s">
        <v>192</v>
      </c>
    </row>
    <row r="30" spans="1:5" ht="15.75">
      <c r="A30" s="12" t="s">
        <v>26</v>
      </c>
      <c r="B30" s="12" t="s">
        <v>195</v>
      </c>
      <c r="C30" s="12" t="s">
        <v>155</v>
      </c>
      <c r="D30" s="21" t="s">
        <v>191</v>
      </c>
      <c r="E30" s="12" t="s">
        <v>192</v>
      </c>
    </row>
    <row r="31" spans="1:5" ht="15.75">
      <c r="A31" s="12" t="s">
        <v>27</v>
      </c>
      <c r="B31" s="12" t="s">
        <v>196</v>
      </c>
      <c r="C31" s="12" t="s">
        <v>155</v>
      </c>
      <c r="D31" s="21" t="s">
        <v>191</v>
      </c>
      <c r="E31" s="12" t="s">
        <v>192</v>
      </c>
    </row>
    <row r="32" spans="1:5" ht="15.75">
      <c r="A32" s="12" t="s">
        <v>28</v>
      </c>
      <c r="B32" s="12" t="s">
        <v>197</v>
      </c>
      <c r="C32" s="12" t="s">
        <v>155</v>
      </c>
      <c r="D32" s="21" t="s">
        <v>191</v>
      </c>
      <c r="E32" s="12" t="s">
        <v>192</v>
      </c>
    </row>
    <row r="33" spans="1:5" ht="15.75">
      <c r="A33" s="12" t="s">
        <v>29</v>
      </c>
      <c r="B33" s="12" t="s">
        <v>198</v>
      </c>
      <c r="C33" s="12" t="s">
        <v>155</v>
      </c>
      <c r="D33" s="21" t="s">
        <v>191</v>
      </c>
      <c r="E33" s="12" t="s">
        <v>192</v>
      </c>
    </row>
    <row r="34" spans="1:5" ht="15.75">
      <c r="A34" s="12" t="s">
        <v>30</v>
      </c>
      <c r="B34" s="12" t="s">
        <v>199</v>
      </c>
      <c r="C34" s="12" t="s">
        <v>155</v>
      </c>
      <c r="D34" s="21" t="s">
        <v>191</v>
      </c>
      <c r="E34" s="12" t="s">
        <v>200</v>
      </c>
    </row>
    <row r="35" spans="1:5" ht="15.75">
      <c r="A35" s="12" t="s">
        <v>31</v>
      </c>
      <c r="B35" s="12" t="s">
        <v>201</v>
      </c>
      <c r="C35" s="12" t="s">
        <v>155</v>
      </c>
      <c r="D35" s="21" t="s">
        <v>191</v>
      </c>
      <c r="E35" s="12" t="s">
        <v>202</v>
      </c>
    </row>
    <row r="36" spans="1:5" ht="15.75">
      <c r="A36" s="12" t="s">
        <v>32</v>
      </c>
      <c r="B36" s="12" t="s">
        <v>203</v>
      </c>
      <c r="C36" s="12" t="s">
        <v>155</v>
      </c>
      <c r="D36" s="21" t="s">
        <v>191</v>
      </c>
      <c r="E36" s="12" t="s">
        <v>204</v>
      </c>
    </row>
    <row r="37" spans="1:5" ht="15.75">
      <c r="A37" s="12" t="s">
        <v>33</v>
      </c>
      <c r="B37" s="12" t="s">
        <v>205</v>
      </c>
      <c r="C37" s="12" t="s">
        <v>155</v>
      </c>
      <c r="D37" s="21" t="s">
        <v>191</v>
      </c>
      <c r="E37" s="12" t="s">
        <v>206</v>
      </c>
    </row>
    <row r="38" spans="1:5" ht="15.75">
      <c r="A38" s="12" t="s">
        <v>34</v>
      </c>
      <c r="B38" s="12" t="s">
        <v>207</v>
      </c>
      <c r="C38" s="12" t="s">
        <v>164</v>
      </c>
      <c r="D38" s="22" t="s">
        <v>208</v>
      </c>
      <c r="E38" s="12"/>
    </row>
    <row r="39" spans="1:5" ht="15.75">
      <c r="A39" s="12" t="s">
        <v>35</v>
      </c>
      <c r="B39" s="12" t="s">
        <v>209</v>
      </c>
      <c r="C39" s="12" t="s">
        <v>164</v>
      </c>
      <c r="D39" s="22" t="s">
        <v>208</v>
      </c>
      <c r="E39" s="12"/>
    </row>
    <row r="40" spans="1:5" ht="15.75">
      <c r="A40" s="12" t="s">
        <v>36</v>
      </c>
      <c r="B40" s="20" t="s">
        <v>210</v>
      </c>
      <c r="C40" s="12" t="s">
        <v>164</v>
      </c>
      <c r="D40" s="22" t="s">
        <v>208</v>
      </c>
      <c r="E40" s="12"/>
    </row>
    <row r="41" spans="1:5" ht="15.75">
      <c r="A41" s="12" t="s">
        <v>37</v>
      </c>
      <c r="B41" s="20" t="s">
        <v>211</v>
      </c>
      <c r="C41" s="12" t="s">
        <v>164</v>
      </c>
      <c r="D41" s="22" t="s">
        <v>208</v>
      </c>
      <c r="E41" s="12"/>
    </row>
    <row r="42" spans="1:5" ht="15.75">
      <c r="A42" s="12" t="s">
        <v>38</v>
      </c>
      <c r="B42" s="20" t="s">
        <v>212</v>
      </c>
      <c r="C42" s="12" t="s">
        <v>155</v>
      </c>
      <c r="D42" s="22" t="s">
        <v>208</v>
      </c>
      <c r="E42" s="12"/>
    </row>
    <row r="43" spans="1:5" ht="15.75">
      <c r="A43" s="12" t="s">
        <v>39</v>
      </c>
      <c r="B43" s="12" t="s">
        <v>213</v>
      </c>
      <c r="C43" s="12" t="s">
        <v>155</v>
      </c>
      <c r="D43" s="22" t="s">
        <v>214</v>
      </c>
      <c r="E43" s="12" t="s">
        <v>215</v>
      </c>
    </row>
    <row r="44" spans="1:5" ht="15.75">
      <c r="A44" s="12" t="s">
        <v>40</v>
      </c>
      <c r="B44" s="12" t="s">
        <v>216</v>
      </c>
      <c r="C44" s="12" t="s">
        <v>155</v>
      </c>
      <c r="D44" s="22" t="s">
        <v>214</v>
      </c>
      <c r="E44" s="12" t="s">
        <v>217</v>
      </c>
    </row>
    <row r="45" spans="1:5" ht="15.75">
      <c r="A45" s="12" t="s">
        <v>41</v>
      </c>
      <c r="B45" s="12" t="s">
        <v>218</v>
      </c>
      <c r="C45" s="12" t="s">
        <v>155</v>
      </c>
      <c r="D45" s="22" t="s">
        <v>214</v>
      </c>
      <c r="E45" s="12" t="s">
        <v>219</v>
      </c>
    </row>
    <row r="46" spans="1:5" ht="15.75">
      <c r="A46" s="12" t="s">
        <v>42</v>
      </c>
      <c r="B46" s="12" t="s">
        <v>220</v>
      </c>
      <c r="C46" s="12" t="s">
        <v>155</v>
      </c>
      <c r="D46" s="22" t="s">
        <v>214</v>
      </c>
      <c r="E46" s="12" t="s">
        <v>221</v>
      </c>
    </row>
    <row r="47" spans="1:5" ht="15.75">
      <c r="A47" s="12" t="s">
        <v>43</v>
      </c>
      <c r="B47" s="12" t="s">
        <v>222</v>
      </c>
      <c r="C47" s="12" t="s">
        <v>164</v>
      </c>
      <c r="D47" s="23" t="s">
        <v>223</v>
      </c>
      <c r="E47" s="12"/>
    </row>
    <row r="48" spans="1:5" ht="15.75">
      <c r="A48" s="12" t="s">
        <v>44</v>
      </c>
      <c r="B48" s="12" t="s">
        <v>224</v>
      </c>
      <c r="C48" s="12" t="s">
        <v>164</v>
      </c>
      <c r="D48" s="23" t="s">
        <v>223</v>
      </c>
      <c r="E48" s="12"/>
    </row>
    <row r="49" spans="1:5" ht="15.75">
      <c r="A49" s="12" t="s">
        <v>45</v>
      </c>
      <c r="B49" s="20" t="s">
        <v>225</v>
      </c>
      <c r="C49" s="12" t="s">
        <v>164</v>
      </c>
      <c r="D49" s="23" t="s">
        <v>223</v>
      </c>
      <c r="E49" s="12"/>
    </row>
    <row r="50" spans="1:5" ht="15.75">
      <c r="A50" s="12" t="s">
        <v>46</v>
      </c>
      <c r="B50" s="20" t="s">
        <v>226</v>
      </c>
      <c r="C50" s="12" t="s">
        <v>164</v>
      </c>
      <c r="D50" s="23" t="s">
        <v>223</v>
      </c>
      <c r="E50" s="12"/>
    </row>
    <row r="51" spans="1:5" ht="15.75">
      <c r="A51" s="12" t="s">
        <v>47</v>
      </c>
      <c r="B51" s="20" t="s">
        <v>227</v>
      </c>
      <c r="C51" s="12" t="s">
        <v>155</v>
      </c>
      <c r="D51" s="23" t="s">
        <v>223</v>
      </c>
      <c r="E51" s="12"/>
    </row>
    <row r="52" spans="1:5" ht="15.75">
      <c r="A52" s="12" t="s">
        <v>48</v>
      </c>
      <c r="B52" s="12" t="s">
        <v>228</v>
      </c>
      <c r="C52" s="12" t="s">
        <v>155</v>
      </c>
      <c r="D52" s="23" t="s">
        <v>229</v>
      </c>
      <c r="E52" s="12" t="s">
        <v>230</v>
      </c>
    </row>
    <row r="53" spans="1:5" ht="15.75">
      <c r="A53" s="12" t="s">
        <v>49</v>
      </c>
      <c r="B53" s="12" t="s">
        <v>231</v>
      </c>
      <c r="C53" s="12" t="s">
        <v>155</v>
      </c>
      <c r="D53" s="23" t="s">
        <v>229</v>
      </c>
      <c r="E53" s="12" t="s">
        <v>232</v>
      </c>
    </row>
    <row r="54" spans="1:5" ht="15.75">
      <c r="A54" s="12" t="s">
        <v>50</v>
      </c>
      <c r="B54" s="12" t="s">
        <v>233</v>
      </c>
      <c r="C54" s="12" t="s">
        <v>155</v>
      </c>
      <c r="D54" s="23" t="s">
        <v>229</v>
      </c>
      <c r="E54" s="12" t="s">
        <v>234</v>
      </c>
    </row>
    <row r="55" spans="1:5" ht="15.75">
      <c r="A55" s="12" t="s">
        <v>51</v>
      </c>
      <c r="B55" s="12" t="s">
        <v>235</v>
      </c>
      <c r="C55" s="12" t="s">
        <v>155</v>
      </c>
      <c r="D55" s="23" t="s">
        <v>229</v>
      </c>
      <c r="E55" s="12" t="s">
        <v>236</v>
      </c>
    </row>
    <row r="56" spans="1:5" ht="15.75">
      <c r="A56" s="12" t="s">
        <v>52</v>
      </c>
      <c r="B56" s="12" t="s">
        <v>237</v>
      </c>
      <c r="C56" s="12" t="s">
        <v>164</v>
      </c>
      <c r="D56" s="24" t="s">
        <v>238</v>
      </c>
      <c r="E56" s="12"/>
    </row>
    <row r="57" spans="1:5" ht="15.75">
      <c r="A57" s="12" t="s">
        <v>53</v>
      </c>
      <c r="B57" s="12" t="s">
        <v>239</v>
      </c>
      <c r="C57" s="12" t="s">
        <v>164</v>
      </c>
      <c r="D57" s="24" t="s">
        <v>238</v>
      </c>
      <c r="E57" s="12"/>
    </row>
    <row r="58" spans="1:5" ht="15.75">
      <c r="A58" s="12" t="s">
        <v>54</v>
      </c>
      <c r="B58" s="20" t="s">
        <v>240</v>
      </c>
      <c r="C58" s="12" t="s">
        <v>164</v>
      </c>
      <c r="D58" s="24" t="s">
        <v>238</v>
      </c>
      <c r="E58" s="12"/>
    </row>
    <row r="59" spans="1:5" ht="15.75">
      <c r="A59" s="12" t="s">
        <v>55</v>
      </c>
      <c r="B59" s="20" t="s">
        <v>241</v>
      </c>
      <c r="C59" s="12" t="s">
        <v>164</v>
      </c>
      <c r="D59" s="24" t="s">
        <v>238</v>
      </c>
      <c r="E59" s="12"/>
    </row>
    <row r="60" spans="1:5" ht="15.75">
      <c r="A60" s="12" t="s">
        <v>56</v>
      </c>
      <c r="B60" s="20" t="s">
        <v>242</v>
      </c>
      <c r="C60" s="12" t="s">
        <v>155</v>
      </c>
      <c r="D60" s="24" t="s">
        <v>238</v>
      </c>
      <c r="E60" s="12"/>
    </row>
    <row r="61" spans="1:5" ht="15.75">
      <c r="A61" s="12" t="s">
        <v>57</v>
      </c>
      <c r="B61" s="12" t="s">
        <v>243</v>
      </c>
      <c r="C61" s="12" t="s">
        <v>155</v>
      </c>
      <c r="D61" s="24" t="s">
        <v>244</v>
      </c>
      <c r="E61" s="12" t="s">
        <v>245</v>
      </c>
    </row>
    <row r="62" spans="1:5" ht="15.75">
      <c r="A62" s="12" t="s">
        <v>58</v>
      </c>
      <c r="B62" s="12" t="s">
        <v>246</v>
      </c>
      <c r="C62" s="12" t="s">
        <v>155</v>
      </c>
      <c r="D62" s="24" t="s">
        <v>244</v>
      </c>
      <c r="E62" s="12" t="s">
        <v>247</v>
      </c>
    </row>
    <row r="63" spans="1:5" ht="15.75">
      <c r="A63" s="12" t="s">
        <v>59</v>
      </c>
      <c r="B63" s="12" t="s">
        <v>248</v>
      </c>
      <c r="C63" s="12" t="s">
        <v>155</v>
      </c>
      <c r="D63" s="24" t="s">
        <v>244</v>
      </c>
      <c r="E63" s="12" t="s">
        <v>249</v>
      </c>
    </row>
    <row r="64" spans="1:5" ht="15.75">
      <c r="A64" s="12" t="s">
        <v>60</v>
      </c>
      <c r="B64" s="12" t="s">
        <v>250</v>
      </c>
      <c r="C64" s="12" t="s">
        <v>155</v>
      </c>
      <c r="D64" s="24" t="s">
        <v>244</v>
      </c>
      <c r="E64" s="12" t="s">
        <v>251</v>
      </c>
    </row>
    <row r="65" spans="1:5" ht="15.75">
      <c r="A65" s="12" t="s">
        <v>61</v>
      </c>
      <c r="B65" s="12" t="s">
        <v>252</v>
      </c>
      <c r="C65" s="12" t="s">
        <v>164</v>
      </c>
      <c r="D65" s="25" t="s">
        <v>253</v>
      </c>
      <c r="E65" s="12"/>
    </row>
    <row r="66" spans="1:5" ht="15.75">
      <c r="A66" s="12" t="s">
        <v>62</v>
      </c>
      <c r="B66" s="12" t="s">
        <v>254</v>
      </c>
      <c r="C66" s="12" t="s">
        <v>164</v>
      </c>
      <c r="D66" s="25" t="s">
        <v>253</v>
      </c>
      <c r="E66" s="12"/>
    </row>
    <row r="67" spans="1:5" ht="15.75">
      <c r="A67" s="12" t="s">
        <v>63</v>
      </c>
      <c r="B67" s="20" t="s">
        <v>255</v>
      </c>
      <c r="C67" s="12" t="s">
        <v>164</v>
      </c>
      <c r="D67" s="25" t="s">
        <v>253</v>
      </c>
      <c r="E67" s="12"/>
    </row>
    <row r="68" spans="1:5" ht="15.75">
      <c r="A68" s="12" t="s">
        <v>64</v>
      </c>
      <c r="B68" s="20" t="s">
        <v>256</v>
      </c>
      <c r="C68" s="12" t="s">
        <v>164</v>
      </c>
      <c r="D68" s="25" t="s">
        <v>253</v>
      </c>
      <c r="E68" s="12"/>
    </row>
    <row r="69" spans="1:5" ht="15.75">
      <c r="A69" s="12" t="s">
        <v>65</v>
      </c>
      <c r="B69" s="20" t="s">
        <v>257</v>
      </c>
      <c r="C69" s="12" t="s">
        <v>155</v>
      </c>
      <c r="D69" s="25" t="s">
        <v>253</v>
      </c>
      <c r="E69" s="12"/>
    </row>
    <row r="70" spans="1:5" ht="15.75">
      <c r="A70" s="12" t="s">
        <v>66</v>
      </c>
      <c r="B70" s="12" t="s">
        <v>258</v>
      </c>
      <c r="C70" s="12" t="s">
        <v>155</v>
      </c>
      <c r="D70" s="25" t="s">
        <v>259</v>
      </c>
      <c r="E70" s="12" t="s">
        <v>260</v>
      </c>
    </row>
    <row r="71" spans="1:5" ht="15.75">
      <c r="A71" s="12" t="s">
        <v>67</v>
      </c>
      <c r="B71" s="12" t="s">
        <v>261</v>
      </c>
      <c r="C71" s="12" t="s">
        <v>155</v>
      </c>
      <c r="D71" s="25" t="s">
        <v>259</v>
      </c>
      <c r="E71" s="12" t="s">
        <v>262</v>
      </c>
    </row>
    <row r="72" spans="1:5" ht="15.75">
      <c r="A72" s="12" t="s">
        <v>68</v>
      </c>
      <c r="B72" s="12" t="s">
        <v>263</v>
      </c>
      <c r="C72" s="12" t="s">
        <v>155</v>
      </c>
      <c r="D72" s="25" t="s">
        <v>259</v>
      </c>
      <c r="E72" s="12" t="s">
        <v>264</v>
      </c>
    </row>
    <row r="73" spans="1:5" ht="15.75">
      <c r="A73" s="12" t="s">
        <v>69</v>
      </c>
      <c r="B73" s="12" t="s">
        <v>265</v>
      </c>
      <c r="C73" s="12" t="s">
        <v>155</v>
      </c>
      <c r="D73" s="25" t="s">
        <v>259</v>
      </c>
      <c r="E73" s="12" t="s">
        <v>266</v>
      </c>
    </row>
    <row r="74" spans="1:5" ht="15.75">
      <c r="A74" s="12" t="s">
        <v>70</v>
      </c>
      <c r="B74" s="12" t="s">
        <v>267</v>
      </c>
      <c r="C74" s="12" t="s">
        <v>164</v>
      </c>
      <c r="D74" s="26" t="s">
        <v>268</v>
      </c>
      <c r="E74" s="12"/>
    </row>
    <row r="75" spans="1:5" ht="15.75">
      <c r="A75" s="12" t="s">
        <v>71</v>
      </c>
      <c r="B75" s="12" t="s">
        <v>269</v>
      </c>
      <c r="C75" s="12" t="s">
        <v>164</v>
      </c>
      <c r="D75" s="26" t="s">
        <v>268</v>
      </c>
      <c r="E75" s="12"/>
    </row>
    <row r="76" spans="1:5" ht="15.75">
      <c r="A76" s="12" t="s">
        <v>72</v>
      </c>
      <c r="B76" s="20" t="s">
        <v>270</v>
      </c>
      <c r="C76" s="12" t="s">
        <v>164</v>
      </c>
      <c r="D76" s="26" t="s">
        <v>268</v>
      </c>
      <c r="E76" s="12"/>
    </row>
    <row r="77" spans="1:5" ht="15.75">
      <c r="A77" s="12" t="s">
        <v>73</v>
      </c>
      <c r="B77" s="20" t="s">
        <v>271</v>
      </c>
      <c r="C77" s="12" t="s">
        <v>164</v>
      </c>
      <c r="D77" s="26" t="s">
        <v>268</v>
      </c>
      <c r="E77" s="12"/>
    </row>
    <row r="78" spans="1:5" ht="15.75">
      <c r="A78" s="12" t="s">
        <v>74</v>
      </c>
      <c r="B78" s="20" t="s">
        <v>272</v>
      </c>
      <c r="C78" s="12" t="s">
        <v>155</v>
      </c>
      <c r="D78" s="26" t="s">
        <v>268</v>
      </c>
      <c r="E78" s="12"/>
    </row>
    <row r="79" spans="1:5" ht="15.75">
      <c r="A79" s="12" t="s">
        <v>75</v>
      </c>
      <c r="B79" s="12" t="s">
        <v>273</v>
      </c>
      <c r="C79" s="12" t="s">
        <v>155</v>
      </c>
      <c r="D79" s="26" t="s">
        <v>274</v>
      </c>
      <c r="E79" s="12" t="s">
        <v>275</v>
      </c>
    </row>
    <row r="80" spans="1:5" ht="15.75">
      <c r="A80" s="12" t="s">
        <v>76</v>
      </c>
      <c r="B80" s="12" t="s">
        <v>276</v>
      </c>
      <c r="C80" s="12" t="s">
        <v>155</v>
      </c>
      <c r="D80" s="26" t="s">
        <v>274</v>
      </c>
      <c r="E80" s="12" t="s">
        <v>277</v>
      </c>
    </row>
    <row r="81" spans="1:5" ht="15.75">
      <c r="A81" s="12" t="s">
        <v>77</v>
      </c>
      <c r="B81" s="12" t="s">
        <v>278</v>
      </c>
      <c r="C81" s="12" t="s">
        <v>155</v>
      </c>
      <c r="D81" s="26" t="s">
        <v>274</v>
      </c>
      <c r="E81" s="12" t="s">
        <v>264</v>
      </c>
    </row>
    <row r="82" spans="1:5" ht="15.75">
      <c r="A82" s="12" t="s">
        <v>78</v>
      </c>
      <c r="B82" s="12" t="s">
        <v>279</v>
      </c>
      <c r="C82" s="12" t="s">
        <v>155</v>
      </c>
      <c r="D82" s="26" t="s">
        <v>274</v>
      </c>
      <c r="E82" s="12" t="s">
        <v>280</v>
      </c>
    </row>
    <row r="83" spans="1:5" ht="15.75">
      <c r="A83" s="12" t="s">
        <v>79</v>
      </c>
      <c r="B83" s="12" t="s">
        <v>281</v>
      </c>
      <c r="C83" s="12" t="s">
        <v>164</v>
      </c>
      <c r="D83" s="27" t="s">
        <v>282</v>
      </c>
      <c r="E83" s="12"/>
    </row>
    <row r="84" spans="1:5" ht="15.75">
      <c r="A84" s="12" t="s">
        <v>80</v>
      </c>
      <c r="B84" s="12" t="s">
        <v>283</v>
      </c>
      <c r="C84" s="12" t="s">
        <v>164</v>
      </c>
      <c r="D84" s="27" t="s">
        <v>282</v>
      </c>
      <c r="E84" s="12"/>
    </row>
    <row r="85" spans="1:5" ht="15.75">
      <c r="A85" s="12" t="s">
        <v>81</v>
      </c>
      <c r="B85" s="20" t="s">
        <v>284</v>
      </c>
      <c r="C85" s="12" t="s">
        <v>164</v>
      </c>
      <c r="D85" s="27" t="s">
        <v>282</v>
      </c>
      <c r="E85" s="12"/>
    </row>
    <row r="86" spans="1:5" ht="15.75">
      <c r="A86" s="12" t="s">
        <v>82</v>
      </c>
      <c r="B86" s="20" t="s">
        <v>285</v>
      </c>
      <c r="C86" s="12" t="s">
        <v>164</v>
      </c>
      <c r="D86" s="27" t="s">
        <v>282</v>
      </c>
      <c r="E86" s="12"/>
    </row>
    <row r="87" spans="1:5" ht="15.75">
      <c r="A87" s="12" t="s">
        <v>83</v>
      </c>
      <c r="B87" s="20" t="s">
        <v>286</v>
      </c>
      <c r="C87" s="12" t="s">
        <v>155</v>
      </c>
      <c r="D87" s="27" t="s">
        <v>282</v>
      </c>
      <c r="E87" s="12"/>
    </row>
    <row r="88" spans="1:5" ht="15.75">
      <c r="A88" s="12" t="s">
        <v>84</v>
      </c>
      <c r="B88" s="12" t="s">
        <v>287</v>
      </c>
      <c r="C88" s="12" t="s">
        <v>155</v>
      </c>
      <c r="D88" s="27" t="s">
        <v>288</v>
      </c>
      <c r="E88" s="12" t="s">
        <v>289</v>
      </c>
    </row>
    <row r="89" spans="1:5" ht="15.75">
      <c r="A89" s="12" t="s">
        <v>85</v>
      </c>
      <c r="B89" s="12" t="s">
        <v>290</v>
      </c>
      <c r="C89" s="12" t="s">
        <v>155</v>
      </c>
      <c r="D89" s="27" t="s">
        <v>288</v>
      </c>
      <c r="E89" s="12" t="s">
        <v>291</v>
      </c>
    </row>
    <row r="90" spans="1:5" ht="15.75">
      <c r="A90" s="12" t="s">
        <v>86</v>
      </c>
      <c r="B90" s="12" t="s">
        <v>292</v>
      </c>
      <c r="C90" s="12" t="s">
        <v>155</v>
      </c>
      <c r="D90" s="27" t="s">
        <v>288</v>
      </c>
      <c r="E90" s="12" t="s">
        <v>293</v>
      </c>
    </row>
    <row r="91" spans="1:5" ht="15.75">
      <c r="A91" s="12" t="s">
        <v>87</v>
      </c>
      <c r="B91" s="12" t="s">
        <v>294</v>
      </c>
      <c r="C91" s="12" t="s">
        <v>155</v>
      </c>
      <c r="D91" s="27" t="s">
        <v>288</v>
      </c>
      <c r="E91" s="12" t="s">
        <v>295</v>
      </c>
    </row>
    <row r="92" spans="1:5" ht="15.75">
      <c r="A92" s="12" t="s">
        <v>88</v>
      </c>
      <c r="B92" s="12" t="s">
        <v>296</v>
      </c>
      <c r="C92" s="12" t="s">
        <v>164</v>
      </c>
      <c r="D92" s="28" t="s">
        <v>297</v>
      </c>
      <c r="E92" s="12" t="s">
        <v>298</v>
      </c>
    </row>
    <row r="93" spans="1:5" ht="15.75">
      <c r="A93" s="12" t="s">
        <v>89</v>
      </c>
      <c r="B93" s="12" t="s">
        <v>299</v>
      </c>
      <c r="C93" s="12" t="s">
        <v>164</v>
      </c>
      <c r="D93" s="28" t="s">
        <v>297</v>
      </c>
      <c r="E93" s="12" t="s">
        <v>298</v>
      </c>
    </row>
    <row r="94" spans="1:5" ht="15.75">
      <c r="A94" s="12" t="s">
        <v>90</v>
      </c>
      <c r="B94" s="20" t="s">
        <v>300</v>
      </c>
      <c r="C94" s="12" t="s">
        <v>164</v>
      </c>
      <c r="D94" s="28" t="s">
        <v>297</v>
      </c>
      <c r="E94" s="12" t="s">
        <v>298</v>
      </c>
    </row>
    <row r="95" spans="1:5" ht="15.75">
      <c r="A95" s="12" t="s">
        <v>91</v>
      </c>
      <c r="B95" s="20" t="s">
        <v>301</v>
      </c>
      <c r="C95" s="12" t="s">
        <v>164</v>
      </c>
      <c r="D95" s="28" t="s">
        <v>297</v>
      </c>
      <c r="E95" s="12" t="s">
        <v>298</v>
      </c>
    </row>
    <row r="96" spans="1:5" ht="15.75">
      <c r="A96" s="12" t="s">
        <v>92</v>
      </c>
      <c r="B96" s="20" t="s">
        <v>302</v>
      </c>
      <c r="C96" s="12" t="s">
        <v>155</v>
      </c>
      <c r="D96" s="28" t="s">
        <v>297</v>
      </c>
      <c r="E96" s="12" t="s">
        <v>298</v>
      </c>
    </row>
    <row r="97" spans="1:5" ht="15.75">
      <c r="A97" s="12" t="s">
        <v>93</v>
      </c>
      <c r="B97" s="12" t="s">
        <v>303</v>
      </c>
      <c r="C97" s="12" t="s">
        <v>155</v>
      </c>
      <c r="D97" s="29" t="s">
        <v>297</v>
      </c>
      <c r="E97" s="12" t="s">
        <v>298</v>
      </c>
    </row>
    <row r="98" spans="1:5" ht="15.75">
      <c r="A98" s="12" t="s">
        <v>94</v>
      </c>
      <c r="B98" s="12" t="s">
        <v>304</v>
      </c>
      <c r="C98" s="12" t="s">
        <v>155</v>
      </c>
      <c r="D98" s="29" t="s">
        <v>297</v>
      </c>
      <c r="E98" s="12" t="s">
        <v>298</v>
      </c>
    </row>
    <row r="99" spans="1:5" ht="15.75">
      <c r="A99" s="12" t="s">
        <v>95</v>
      </c>
      <c r="B99" s="12" t="s">
        <v>305</v>
      </c>
      <c r="C99" s="12" t="s">
        <v>155</v>
      </c>
      <c r="D99" s="29" t="s">
        <v>297</v>
      </c>
      <c r="E99" s="12" t="s">
        <v>298</v>
      </c>
    </row>
    <row r="100" spans="1:5" ht="15.75">
      <c r="A100" s="12" t="s">
        <v>96</v>
      </c>
      <c r="B100" s="12" t="s">
        <v>306</v>
      </c>
      <c r="C100" s="12" t="s">
        <v>155</v>
      </c>
      <c r="D100" s="29" t="s">
        <v>297</v>
      </c>
      <c r="E100" s="12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2024-10-21T14:29:12Z</dcterms:created>
  <dcterms:modified xsi:type="dcterms:W3CDTF">2025-03-24T16:31:51Z</dcterms:modified>
  <cp:category/>
  <cp:contentStatus/>
</cp:coreProperties>
</file>