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Расчет аппроксимация" sheetId="4" r:id="rId1"/>
    <sheet name="Исследование модели" sheetId="2" r:id="rId2"/>
    <sheet name="Исследование модели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M16" i="3" l="1"/>
  <c r="M27" i="3"/>
  <c r="M26" i="3"/>
  <c r="M25" i="3"/>
  <c r="M24" i="3"/>
  <c r="M23" i="3"/>
  <c r="M22" i="3"/>
  <c r="M21" i="3"/>
  <c r="M20" i="3"/>
  <c r="M19" i="3"/>
  <c r="M18" i="3"/>
  <c r="M17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E27" i="2" l="1"/>
  <c r="E26" i="2"/>
  <c r="E25" i="2"/>
  <c r="E24" i="2"/>
  <c r="E23" i="2"/>
  <c r="E22" i="2"/>
  <c r="E21" i="2"/>
  <c r="E20" i="2"/>
  <c r="E19" i="2"/>
  <c r="G27" i="2"/>
  <c r="G26" i="2"/>
  <c r="G25" i="2"/>
  <c r="G24" i="2"/>
  <c r="G23" i="2"/>
  <c r="G22" i="2"/>
  <c r="G21" i="2"/>
  <c r="G20" i="2"/>
  <c r="G19" i="2"/>
  <c r="G18" i="2"/>
  <c r="G17" i="2"/>
  <c r="G16" i="2"/>
  <c r="F26" i="2"/>
  <c r="F27" i="2"/>
  <c r="F25" i="2"/>
  <c r="F24" i="2"/>
  <c r="F23" i="2"/>
  <c r="F22" i="2"/>
  <c r="F21" i="2"/>
  <c r="F20" i="2"/>
  <c r="F19" i="2"/>
  <c r="F18" i="2"/>
  <c r="F17" i="2"/>
  <c r="F16" i="2"/>
  <c r="E18" i="2"/>
  <c r="E17" i="2"/>
  <c r="E16" i="2"/>
  <c r="D27" i="2"/>
  <c r="D26" i="2"/>
  <c r="D25" i="2"/>
  <c r="D24" i="2"/>
  <c r="D23" i="2"/>
  <c r="D22" i="2"/>
  <c r="D21" i="2"/>
  <c r="D20" i="2"/>
  <c r="D19" i="2"/>
  <c r="D18" i="2"/>
  <c r="D17" i="2"/>
  <c r="D16" i="2"/>
  <c r="C27" i="2"/>
  <c r="C26" i="2"/>
  <c r="C25" i="2"/>
  <c r="C24" i="2"/>
  <c r="C23" i="2"/>
  <c r="C22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<sst xmlns="http://schemas.openxmlformats.org/spreadsheetml/2006/main" count="53" uniqueCount="20">
  <si>
    <t>KRIT</t>
  </si>
  <si>
    <t>TAU</t>
  </si>
  <si>
    <t>TAUPOG</t>
  </si>
  <si>
    <t>CPU</t>
  </si>
  <si>
    <t>Всего сгенерировано</t>
  </si>
  <si>
    <t>Число обслуженных</t>
  </si>
  <si>
    <t>Число отказов</t>
  </si>
  <si>
    <t>Средняя длина очереди</t>
  </si>
  <si>
    <t>Процент отказов</t>
  </si>
  <si>
    <t>Критерий</t>
  </si>
  <si>
    <t>TAUPOG 500</t>
  </si>
  <si>
    <t>TAUPOG 555</t>
  </si>
  <si>
    <t>TAUPOG 610</t>
  </si>
  <si>
    <t>TAUPOG 665</t>
  </si>
  <si>
    <t>Среднее время ожидания в очереди</t>
  </si>
  <si>
    <t>TAU 400</t>
  </si>
  <si>
    <t>TAU 500</t>
  </si>
  <si>
    <t>TAU 600</t>
  </si>
  <si>
    <t>Аппроксимация</t>
  </si>
  <si>
    <t>Эксперимент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</si>
</sst>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1" applyFont="1"/>
    <xf numFmtId="10" fontId="3" fillId="0" borderId="4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Эксперимент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2553073092011903E-2"/>
                  <c:y val="-0.413541380721905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-98,143x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+ 670,91x - 85,2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'Расчет аппроксимация'!$B$2:$B$7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'Расчет аппроксимация'!$C$2:$C$7</c:f>
              <c:numCache>
                <c:formatCode>General</c:formatCode>
                <c:ptCount val="6"/>
                <c:pt idx="0">
                  <c:v>432</c:v>
                </c:pt>
                <c:pt idx="1">
                  <c:v>911</c:v>
                </c:pt>
                <c:pt idx="2">
                  <c:v>1165</c:v>
                </c:pt>
                <c:pt idx="3">
                  <c:v>940</c:v>
                </c:pt>
                <c:pt idx="4">
                  <c:v>720</c:v>
                </c:pt>
                <c:pt idx="5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D4B-A03B-CB0F30FC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47800"/>
        <c:axId val="293249440"/>
      </c:barChart>
      <c:lineChart>
        <c:grouping val="standard"/>
        <c:varyColors val="0"/>
        <c:ser>
          <c:idx val="1"/>
          <c:order val="1"/>
          <c:tx>
            <c:v>Линия регрессии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'Расчет аппроксимация'!$B$2:$B$7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'Расчет аппроксимация'!$D$2:$D$7</c:f>
              <c:numCache>
                <c:formatCode>General</c:formatCode>
                <c:ptCount val="6"/>
                <c:pt idx="0">
                  <c:v>437.88040000000024</c:v>
                </c:pt>
                <c:pt idx="1">
                  <c:v>840.63749999999982</c:v>
                </c:pt>
                <c:pt idx="2">
                  <c:v>1046.6383999999998</c:v>
                </c:pt>
                <c:pt idx="3">
                  <c:v>1055.8831</c:v>
                </c:pt>
                <c:pt idx="4">
                  <c:v>868.3716000000004</c:v>
                </c:pt>
                <c:pt idx="5">
                  <c:v>484.10389999999916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B-4D4B-A03B-CB0F30FC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47800"/>
        <c:axId val="293249440"/>
      </c:lineChart>
      <c:catAx>
        <c:axId val="2932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 поступления автомобилей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49440"/>
        <c:crosses val="autoZero"/>
        <c:auto val="1"/>
        <c:lblAlgn val="ctr"/>
        <c:lblOffset val="100"/>
        <c:noMultiLvlLbl val="0"/>
      </c:catAx>
      <c:valAx>
        <c:axId val="293249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критерия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ожидания в очереди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'Исследование модели 2'!$K$16:$K$19</c:f>
              <c:strCache>
                <c:ptCount val="4"/>
                <c:pt idx="0">
                  <c:v>TAU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 2'!$L$16:$L$19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2'!$P$16:$P$19</c:f>
              <c:numCache>
                <c:formatCode>General</c:formatCode>
                <c:ptCount val="4"/>
                <c:pt idx="0">
                  <c:v>1374.57</c:v>
                </c:pt>
                <c:pt idx="1">
                  <c:v>1410.8</c:v>
                </c:pt>
                <c:pt idx="2">
                  <c:v>1600.47</c:v>
                </c:pt>
                <c:pt idx="3">
                  <c:v>1744.79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1-470E-9170-FCFD9D831706}"/>
            </c:ext>
          </c:extLst>
        </c:ser>
        <c:ser>
          <c:idx val="1"/>
          <c:order val="1"/>
          <c:tx>
            <c:strRef>
              <c:f>'Исследование модели 2'!$K$20:$K$23</c:f>
              <c:strCache>
                <c:ptCount val="4"/>
                <c:pt idx="0">
                  <c:v>TAU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 2'!$L$20:$L$23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2'!$P$20:$P$23</c:f>
              <c:numCache>
                <c:formatCode>General</c:formatCode>
                <c:ptCount val="4"/>
                <c:pt idx="0">
                  <c:v>1207.5999999999999</c:v>
                </c:pt>
                <c:pt idx="1">
                  <c:v>1275.33</c:v>
                </c:pt>
                <c:pt idx="2">
                  <c:v>1372.97</c:v>
                </c:pt>
                <c:pt idx="3">
                  <c:v>1623.7629999999999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1-470E-9170-FCFD9D831706}"/>
            </c:ext>
          </c:extLst>
        </c:ser>
        <c:ser>
          <c:idx val="2"/>
          <c:order val="2"/>
          <c:tx>
            <c:strRef>
              <c:f>'Исследование модели 2'!$K$24:$K$27</c:f>
              <c:strCache>
                <c:ptCount val="4"/>
                <c:pt idx="0">
                  <c:v>TAU 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 2'!$L$24:$L$27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2'!$P$24:$P$27</c:f>
              <c:numCache>
                <c:formatCode>General</c:formatCode>
                <c:ptCount val="4"/>
                <c:pt idx="0">
                  <c:v>729.73</c:v>
                </c:pt>
                <c:pt idx="1">
                  <c:v>985.17</c:v>
                </c:pt>
                <c:pt idx="2">
                  <c:v>1156.25</c:v>
                </c:pt>
                <c:pt idx="3">
                  <c:v>1357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1-470E-9170-FCFD9D83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54640"/>
        <c:axId val="292243544"/>
      </c:scatterChart>
      <c:valAx>
        <c:axId val="367754640"/>
        <c:scaling>
          <c:orientation val="minMax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243544"/>
        <c:crosses val="autoZero"/>
        <c:crossBetween val="midCat"/>
      </c:valAx>
      <c:valAx>
        <c:axId val="2922435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длина очереди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'Исследование модели 2'!$K$16:$K$19</c:f>
              <c:strCache>
                <c:ptCount val="4"/>
                <c:pt idx="0">
                  <c:v>TAU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 2'!$L$16:$L$19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2'!$Q$16:$Q$19</c:f>
              <c:numCache>
                <c:formatCode>General</c:formatCode>
                <c:ptCount val="4"/>
                <c:pt idx="0">
                  <c:v>2.4700000000000002</c:v>
                </c:pt>
                <c:pt idx="1">
                  <c:v>2.44</c:v>
                </c:pt>
                <c:pt idx="2">
                  <c:v>2.56</c:v>
                </c:pt>
                <c:pt idx="3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D-48E7-BD49-DF3ED166B227}"/>
            </c:ext>
          </c:extLst>
        </c:ser>
        <c:ser>
          <c:idx val="1"/>
          <c:order val="1"/>
          <c:tx>
            <c:strRef>
              <c:f>'Исследование модели 2'!$K$20:$K$23</c:f>
              <c:strCache>
                <c:ptCount val="4"/>
                <c:pt idx="0">
                  <c:v>TAU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 2'!$L$20:$L$23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2'!$Q$20:$Q$23</c:f>
              <c:numCache>
                <c:formatCode>General</c:formatCode>
                <c:ptCount val="4"/>
                <c:pt idx="0">
                  <c:v>2.14</c:v>
                </c:pt>
                <c:pt idx="1">
                  <c:v>2.16</c:v>
                </c:pt>
                <c:pt idx="2">
                  <c:v>2.2000000000000002</c:v>
                </c:pt>
                <c:pt idx="3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D-48E7-BD49-DF3ED166B227}"/>
            </c:ext>
          </c:extLst>
        </c:ser>
        <c:ser>
          <c:idx val="2"/>
          <c:order val="2"/>
          <c:tx>
            <c:strRef>
              <c:f>'Исследование модели 2'!$K$24:$K$27</c:f>
              <c:strCache>
                <c:ptCount val="4"/>
                <c:pt idx="0">
                  <c:v>TAU 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 2'!$L$24:$L$27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2'!$Q$24:$Q$27</c:f>
              <c:numCache>
                <c:formatCode>General</c:formatCode>
                <c:ptCount val="4"/>
                <c:pt idx="0">
                  <c:v>1.2</c:v>
                </c:pt>
                <c:pt idx="1">
                  <c:v>1.5580000000000001</c:v>
                </c:pt>
                <c:pt idx="2">
                  <c:v>1.76</c:v>
                </c:pt>
                <c:pt idx="3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7D-48E7-BD49-DF3ED166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43584"/>
        <c:axId val="369643912"/>
      </c:scatterChart>
      <c:valAx>
        <c:axId val="369643584"/>
        <c:scaling>
          <c:orientation val="minMax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43912"/>
        <c:crosses val="autoZero"/>
        <c:crossBetween val="midCat"/>
      </c:valAx>
      <c:valAx>
        <c:axId val="369643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отказов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модели'!$A$16:$A$18</c:f>
              <c:strCache>
                <c:ptCount val="3"/>
                <c:pt idx="0">
                  <c:v>TAUPOG 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модели'!$B$16:$B$18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модели'!$C$16:$C$18</c:f>
              <c:numCache>
                <c:formatCode>0.00%</c:formatCode>
                <c:ptCount val="3"/>
                <c:pt idx="0">
                  <c:v>0.28199999999999997</c:v>
                </c:pt>
                <c:pt idx="1">
                  <c:v>0.11175979983319433</c:v>
                </c:pt>
                <c:pt idx="2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785-808E-A43F36204187}"/>
            </c:ext>
          </c:extLst>
        </c:ser>
        <c:ser>
          <c:idx val="1"/>
          <c:order val="1"/>
          <c:tx>
            <c:strRef>
              <c:f>'Исследование модели'!$A$19:$A$21</c:f>
              <c:strCache>
                <c:ptCount val="3"/>
                <c:pt idx="0">
                  <c:v>TAUPOG 555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модели'!$B$19:$B$21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модели'!$C$19:$C$21</c:f>
              <c:numCache>
                <c:formatCode>0.00%</c:formatCode>
                <c:ptCount val="3"/>
                <c:pt idx="0">
                  <c:v>0.30594522378089511</c:v>
                </c:pt>
                <c:pt idx="1">
                  <c:v>0.15075376884422109</c:v>
                </c:pt>
                <c:pt idx="2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1-4785-808E-A43F36204187}"/>
            </c:ext>
          </c:extLst>
        </c:ser>
        <c:ser>
          <c:idx val="2"/>
          <c:order val="2"/>
          <c:tx>
            <c:strRef>
              <c:f>'Исследование модели'!$A$22:$A$24</c:f>
              <c:strCache>
                <c:ptCount val="3"/>
                <c:pt idx="0">
                  <c:v>TAUPOG 610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модели'!$B$22:$B$24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модели'!$C$22:$C$24</c:f>
              <c:numCache>
                <c:formatCode>0.00%</c:formatCode>
                <c:ptCount val="3"/>
                <c:pt idx="0">
                  <c:v>0.36024016010673782</c:v>
                </c:pt>
                <c:pt idx="1">
                  <c:v>0.19648829431438128</c:v>
                </c:pt>
                <c:pt idx="2">
                  <c:v>8.425275827482448E-2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1-4785-808E-A43F36204187}"/>
            </c:ext>
          </c:extLst>
        </c:ser>
        <c:ser>
          <c:idx val="3"/>
          <c:order val="3"/>
          <c:tx>
            <c:strRef>
              <c:f>'Исследование модели'!$A$25:$A$27</c:f>
              <c:strCache>
                <c:ptCount val="3"/>
                <c:pt idx="0">
                  <c:v>TAUPOG 665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'Исследование модели'!$B$25:$B$27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модели'!$C$25:$C$27</c:f>
              <c:numCache>
                <c:formatCode>0.00%</c:formatCode>
                <c:ptCount val="3"/>
                <c:pt idx="0">
                  <c:v>0.40226817878585724</c:v>
                </c:pt>
                <c:pt idx="1">
                  <c:v>0.26421404682274247</c:v>
                </c:pt>
                <c:pt idx="2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1-4785-808E-A43F3620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128"/>
        <c:axId val="184269384"/>
      </c:scatterChart>
      <c:valAx>
        <c:axId val="18427212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69384"/>
        <c:crosses val="autoZero"/>
        <c:crossBetween val="midCat"/>
      </c:valAx>
      <c:valAx>
        <c:axId val="1842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Критерий </a:t>
            </a:r>
            <a:r>
              <a:rPr lang="en-US"/>
              <a:t>KRIT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модели'!$A$16:$A$18</c:f>
              <c:strCache>
                <c:ptCount val="3"/>
                <c:pt idx="0">
                  <c:v>TAUPOG 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модели'!$B$16:$B$18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модели'!$D$16:$D$18</c:f>
              <c:numCache>
                <c:formatCode>General</c:formatCode>
                <c:ptCount val="3"/>
                <c:pt idx="0">
                  <c:v>643.72</c:v>
                </c:pt>
                <c:pt idx="1">
                  <c:v>1121.1300000000001</c:v>
                </c:pt>
                <c:pt idx="2">
                  <c:v>1313.8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E-4939-BCFA-34B603E9B468}"/>
            </c:ext>
          </c:extLst>
        </c:ser>
        <c:ser>
          <c:idx val="1"/>
          <c:order val="1"/>
          <c:tx>
            <c:strRef>
              <c:f>'Исследование модели'!$A$19:$A$21</c:f>
              <c:strCache>
                <c:ptCount val="3"/>
                <c:pt idx="0">
                  <c:v>TAUPOG 555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модели'!$B$19:$B$21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модели'!$D$19:$D$21</c:f>
              <c:numCache>
                <c:formatCode>General</c:formatCode>
                <c:ptCount val="3"/>
                <c:pt idx="0">
                  <c:v>596.84</c:v>
                </c:pt>
                <c:pt idx="1">
                  <c:v>1023.47</c:v>
                </c:pt>
                <c:pt idx="2">
                  <c:v>1160.76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E-4939-BCFA-34B603E9B468}"/>
            </c:ext>
          </c:extLst>
        </c:ser>
        <c:ser>
          <c:idx val="2"/>
          <c:order val="2"/>
          <c:tx>
            <c:strRef>
              <c:f>'Исследование модели'!$A$22:$A$24</c:f>
              <c:strCache>
                <c:ptCount val="3"/>
                <c:pt idx="0">
                  <c:v>TAUPOG 610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модели'!$B$22:$B$24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модели'!$D$22:$D$24</c:f>
              <c:numCache>
                <c:formatCode>General</c:formatCode>
                <c:ptCount val="3"/>
                <c:pt idx="0">
                  <c:v>295.48</c:v>
                </c:pt>
                <c:pt idx="1">
                  <c:v>842.48</c:v>
                </c:pt>
                <c:pt idx="2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E-4939-BCFA-34B603E9B468}"/>
            </c:ext>
          </c:extLst>
        </c:ser>
        <c:ser>
          <c:idx val="3"/>
          <c:order val="3"/>
          <c:tx>
            <c:strRef>
              <c:f>'Исследование модели'!$A$25:$A$27</c:f>
              <c:strCache>
                <c:ptCount val="3"/>
                <c:pt idx="0">
                  <c:v>TAUPOG 665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'Исследование модели'!$B$25:$B$27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модели'!$D$25:$D$27</c:f>
              <c:numCache>
                <c:formatCode>General</c:formatCode>
                <c:ptCount val="3"/>
                <c:pt idx="0">
                  <c:v>3.3450000000000002</c:v>
                </c:pt>
                <c:pt idx="1">
                  <c:v>452.5</c:v>
                </c:pt>
                <c:pt idx="2">
                  <c:v>796.2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E-4939-BCFA-34B603E9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9776"/>
        <c:axId val="460161584"/>
      </c:scatterChart>
      <c:valAx>
        <c:axId val="18426977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1584"/>
        <c:crosses val="autoZero"/>
        <c:crossBetween val="midCat"/>
      </c:valAx>
      <c:valAx>
        <c:axId val="4601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ожидания в очереди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модели'!$A$16:$A$18</c:f>
              <c:strCache>
                <c:ptCount val="3"/>
                <c:pt idx="0">
                  <c:v>TAUPOG 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модели'!$B$16:$B$18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модели'!$F$16:$F$18</c:f>
              <c:numCache>
                <c:formatCode>General</c:formatCode>
                <c:ptCount val="3"/>
                <c:pt idx="0">
                  <c:v>1374.57</c:v>
                </c:pt>
                <c:pt idx="1">
                  <c:v>1207.5999999999999</c:v>
                </c:pt>
                <c:pt idx="2">
                  <c:v>729.73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3-440B-95F5-F3280075AA69}"/>
            </c:ext>
          </c:extLst>
        </c:ser>
        <c:ser>
          <c:idx val="1"/>
          <c:order val="1"/>
          <c:tx>
            <c:strRef>
              <c:f>'Исследование модели'!$A$19:$A$21</c:f>
              <c:strCache>
                <c:ptCount val="3"/>
                <c:pt idx="0">
                  <c:v>TAUPOG 555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модели'!$B$19:$B$21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модели'!$F$19:$F$21</c:f>
              <c:numCache>
                <c:formatCode>General</c:formatCode>
                <c:ptCount val="3"/>
                <c:pt idx="0">
                  <c:v>1410.8</c:v>
                </c:pt>
                <c:pt idx="1">
                  <c:v>1275.33</c:v>
                </c:pt>
                <c:pt idx="2">
                  <c:v>985.17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3-440B-95F5-F3280075AA69}"/>
            </c:ext>
          </c:extLst>
        </c:ser>
        <c:ser>
          <c:idx val="2"/>
          <c:order val="2"/>
          <c:tx>
            <c:strRef>
              <c:f>'Исследование модели'!$A$22:$A$24</c:f>
              <c:strCache>
                <c:ptCount val="3"/>
                <c:pt idx="0">
                  <c:v>TAUPOG 610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модели'!$B$22:$B$24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модели'!$F$22:$F$24</c:f>
              <c:numCache>
                <c:formatCode>General</c:formatCode>
                <c:ptCount val="3"/>
                <c:pt idx="0">
                  <c:v>1600.47</c:v>
                </c:pt>
                <c:pt idx="1">
                  <c:v>1372.97</c:v>
                </c:pt>
                <c:pt idx="2">
                  <c:v>1156.25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3-440B-95F5-F3280075AA69}"/>
            </c:ext>
          </c:extLst>
        </c:ser>
        <c:ser>
          <c:idx val="3"/>
          <c:order val="3"/>
          <c:tx>
            <c:strRef>
              <c:f>'Исследование модели'!$A$25:$A$27</c:f>
              <c:strCache>
                <c:ptCount val="3"/>
                <c:pt idx="0">
                  <c:v>TAUPOG 665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'Исследование модели'!$B$25:$B$27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модели'!$F$25:$F$27</c:f>
              <c:numCache>
                <c:formatCode>General</c:formatCode>
                <c:ptCount val="3"/>
                <c:pt idx="0">
                  <c:v>1744.79</c:v>
                </c:pt>
                <c:pt idx="1">
                  <c:v>1623.7629999999999</c:v>
                </c:pt>
                <c:pt idx="2">
                  <c:v>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3-440B-95F5-F3280075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0408"/>
        <c:axId val="460167072"/>
      </c:scatterChart>
      <c:valAx>
        <c:axId val="46016040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7072"/>
        <c:crosses val="autoZero"/>
        <c:crossBetween val="midCat"/>
      </c:valAx>
      <c:valAx>
        <c:axId val="4601670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длина очереди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модели'!$A$16:$A$18</c:f>
              <c:strCache>
                <c:ptCount val="3"/>
                <c:pt idx="0">
                  <c:v>TAUPOG 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модели'!$B$16:$B$18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модели'!$G$16:$G$18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2.14</c:v>
                </c:pt>
                <c:pt idx="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1-4707-915A-9AA461899111}"/>
            </c:ext>
          </c:extLst>
        </c:ser>
        <c:ser>
          <c:idx val="1"/>
          <c:order val="1"/>
          <c:tx>
            <c:strRef>
              <c:f>'Исследование модели'!$A$19:$A$21</c:f>
              <c:strCache>
                <c:ptCount val="3"/>
                <c:pt idx="0">
                  <c:v>TAUPOG 555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модели'!$B$19:$B$21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модели'!$G$19:$G$21</c:f>
              <c:numCache>
                <c:formatCode>General</c:formatCode>
                <c:ptCount val="3"/>
                <c:pt idx="0">
                  <c:v>2.44</c:v>
                </c:pt>
                <c:pt idx="1">
                  <c:v>2.16</c:v>
                </c:pt>
                <c:pt idx="2">
                  <c:v>1.5580000000000001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1-4707-915A-9AA461899111}"/>
            </c:ext>
          </c:extLst>
        </c:ser>
        <c:ser>
          <c:idx val="2"/>
          <c:order val="2"/>
          <c:tx>
            <c:strRef>
              <c:f>'Исследование модели'!$A$22:$A$24</c:f>
              <c:strCache>
                <c:ptCount val="3"/>
                <c:pt idx="0">
                  <c:v>TAUPOG 610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модели'!$B$22:$B$24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модели'!$G$22:$G$24</c:f>
              <c:numCache>
                <c:formatCode>General</c:formatCode>
                <c:ptCount val="3"/>
                <c:pt idx="0">
                  <c:v>2.56</c:v>
                </c:pt>
                <c:pt idx="1">
                  <c:v>2.2000000000000002</c:v>
                </c:pt>
                <c:pt idx="2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1-4707-915A-9AA461899111}"/>
            </c:ext>
          </c:extLst>
        </c:ser>
        <c:ser>
          <c:idx val="3"/>
          <c:order val="3"/>
          <c:tx>
            <c:strRef>
              <c:f>'Исследование модели'!$A$25:$A$27</c:f>
              <c:strCache>
                <c:ptCount val="3"/>
                <c:pt idx="0">
                  <c:v>TAUPOG 665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'Исследование модели'!$B$25:$B$27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модели'!$G$25:$G$27</c:f>
              <c:numCache>
                <c:formatCode>General</c:formatCode>
                <c:ptCount val="3"/>
                <c:pt idx="0">
                  <c:v>2.6059999999999999</c:v>
                </c:pt>
                <c:pt idx="1">
                  <c:v>2.38</c:v>
                </c:pt>
                <c:pt idx="2">
                  <c:v>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1-4707-915A-9AA46189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0800"/>
        <c:axId val="460162368"/>
      </c:scatterChart>
      <c:valAx>
        <c:axId val="460160800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2368"/>
        <c:crosses val="autoZero"/>
        <c:crossBetween val="midCat"/>
      </c:valAx>
      <c:valAx>
        <c:axId val="4601623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загрузки </a:t>
            </a:r>
            <a:r>
              <a:rPr lang="en-US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модели'!$A$16:$A$18</c:f>
              <c:strCache>
                <c:ptCount val="3"/>
                <c:pt idx="0">
                  <c:v>TAUPOG 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модели'!$B$16:$B$18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модели'!$E$16:$E$18</c:f>
              <c:numCache>
                <c:formatCode>General</c:formatCode>
                <c:ptCount val="3"/>
                <c:pt idx="0">
                  <c:v>0.877</c:v>
                </c:pt>
                <c:pt idx="1">
                  <c:v>0.86699999999999999</c:v>
                </c:pt>
                <c:pt idx="2">
                  <c:v>0.81499999999999995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A-4FB6-B361-7633E46FCC0E}"/>
            </c:ext>
          </c:extLst>
        </c:ser>
        <c:ser>
          <c:idx val="1"/>
          <c:order val="1"/>
          <c:tx>
            <c:strRef>
              <c:f>'Исследование модели'!$A$19:$A$21</c:f>
              <c:strCache>
                <c:ptCount val="3"/>
                <c:pt idx="0">
                  <c:v>TAUPOG 555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модели'!$B$19:$B$21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модели'!$E$19:$E$21</c:f>
              <c:numCache>
                <c:formatCode>General</c:formatCode>
                <c:ptCount val="3"/>
                <c:pt idx="0">
                  <c:v>0.94299999999999995</c:v>
                </c:pt>
                <c:pt idx="1">
                  <c:v>0.93799999999999994</c:v>
                </c:pt>
                <c:pt idx="2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A-4FB6-B361-7633E46FCC0E}"/>
            </c:ext>
          </c:extLst>
        </c:ser>
        <c:ser>
          <c:idx val="2"/>
          <c:order val="2"/>
          <c:tx>
            <c:strRef>
              <c:f>'Исследование модели'!$A$22:$A$24</c:f>
              <c:strCache>
                <c:ptCount val="3"/>
                <c:pt idx="0">
                  <c:v>TAUPOG 610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модели'!$B$22:$B$24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модели'!$E$22:$E$24</c:f>
              <c:numCache>
                <c:formatCode>General</c:formatCode>
                <c:ptCount val="3"/>
                <c:pt idx="0">
                  <c:v>0.996</c:v>
                </c:pt>
                <c:pt idx="1">
                  <c:v>0.97699999999999998</c:v>
                </c:pt>
                <c:pt idx="2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A-4FB6-B361-7633E46FCC0E}"/>
            </c:ext>
          </c:extLst>
        </c:ser>
        <c:ser>
          <c:idx val="3"/>
          <c:order val="3"/>
          <c:tx>
            <c:strRef>
              <c:f>'Исследование модели'!$A$25:$A$27</c:f>
              <c:strCache>
                <c:ptCount val="3"/>
                <c:pt idx="0">
                  <c:v>TAUPOG 665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'Исследование модели'!$B$25:$B$27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'Исследование модели'!$E$25:$E$27</c:f>
              <c:numCache>
                <c:formatCode>General</c:formatCode>
                <c:ptCount val="3"/>
                <c:pt idx="0">
                  <c:v>0.996</c:v>
                </c:pt>
                <c:pt idx="1">
                  <c:v>0.99</c:v>
                </c:pt>
                <c:pt idx="2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A-4FB6-B361-7633E46FC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1976"/>
        <c:axId val="460164328"/>
      </c:scatterChart>
      <c:valAx>
        <c:axId val="46016197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4328"/>
        <c:crosses val="autoZero"/>
        <c:crossBetween val="midCat"/>
      </c:valAx>
      <c:valAx>
        <c:axId val="4601643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6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отказов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'Исследование модели 2'!$K$16:$K$19</c:f>
              <c:strCache>
                <c:ptCount val="4"/>
                <c:pt idx="0">
                  <c:v>TAU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 2'!$L$16:$L$19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2'!$M$16:$M$19</c:f>
              <c:numCache>
                <c:formatCode>0.00%</c:formatCode>
                <c:ptCount val="4"/>
                <c:pt idx="0">
                  <c:v>0.39348837209302323</c:v>
                </c:pt>
                <c:pt idx="1">
                  <c:v>0.44165863066538091</c:v>
                </c:pt>
                <c:pt idx="2">
                  <c:v>0.56485355648535562</c:v>
                </c:pt>
                <c:pt idx="3">
                  <c:v>0.67525195968645013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9-43CF-B618-D6A3C351B95C}"/>
            </c:ext>
          </c:extLst>
        </c:ser>
        <c:ser>
          <c:idx val="1"/>
          <c:order val="1"/>
          <c:tx>
            <c:strRef>
              <c:f>'Исследование модели 2'!$K$20:$K$23</c:f>
              <c:strCache>
                <c:ptCount val="4"/>
                <c:pt idx="0">
                  <c:v>TAU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 2'!$L$20:$L$23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2'!$M$20:$M$23</c:f>
              <c:numCache>
                <c:formatCode>0.00%</c:formatCode>
                <c:ptCount val="4"/>
                <c:pt idx="0">
                  <c:v>0.12605832549388524</c:v>
                </c:pt>
                <c:pt idx="1">
                  <c:v>0.17786561264822134</c:v>
                </c:pt>
                <c:pt idx="2">
                  <c:v>0.24530271398747391</c:v>
                </c:pt>
                <c:pt idx="3">
                  <c:v>0.3603192702394527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9-43CF-B618-D6A3C351B95C}"/>
            </c:ext>
          </c:extLst>
        </c:ser>
        <c:ser>
          <c:idx val="2"/>
          <c:order val="2"/>
          <c:tx>
            <c:strRef>
              <c:f>'Исследование модели 2'!$K$24:$K$27</c:f>
              <c:strCache>
                <c:ptCount val="4"/>
                <c:pt idx="0">
                  <c:v>TAU 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 2'!$L$24:$L$27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2'!$M$24:$M$27</c:f>
              <c:numCache>
                <c:formatCode>0.00%</c:formatCode>
                <c:ptCount val="4"/>
                <c:pt idx="0">
                  <c:v>1.2158054711246201E-2</c:v>
                </c:pt>
                <c:pt idx="1">
                  <c:v>5.3797468354430382E-2</c:v>
                </c:pt>
                <c:pt idx="2">
                  <c:v>9.2307692307692313E-2</c:v>
                </c:pt>
                <c:pt idx="3">
                  <c:v>0.14959723820483314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9-43CF-B618-D6A3C351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81120"/>
        <c:axId val="219479480"/>
      </c:scatterChart>
      <c:valAx>
        <c:axId val="219481120"/>
        <c:scaling>
          <c:orientation val="minMax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479480"/>
        <c:crosses val="autoZero"/>
        <c:crossBetween val="midCat"/>
      </c:valAx>
      <c:valAx>
        <c:axId val="2194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48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Критерий </a:t>
            </a:r>
            <a:r>
              <a:rPr lang="en-US"/>
              <a:t>KRIT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'Исследование модели 2'!$K$16:$K$19</c:f>
              <c:strCache>
                <c:ptCount val="4"/>
                <c:pt idx="0">
                  <c:v>TAU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 2'!$L$16:$L$19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2'!$N$16:$N$19</c:f>
              <c:numCache>
                <c:formatCode>General</c:formatCode>
                <c:ptCount val="4"/>
                <c:pt idx="0">
                  <c:v>643.72</c:v>
                </c:pt>
                <c:pt idx="1">
                  <c:v>596.84</c:v>
                </c:pt>
                <c:pt idx="2">
                  <c:v>295.48</c:v>
                </c:pt>
                <c:pt idx="3">
                  <c:v>3.3450000000000002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5-487F-A71C-2ADF4E8530F5}"/>
            </c:ext>
          </c:extLst>
        </c:ser>
        <c:ser>
          <c:idx val="1"/>
          <c:order val="1"/>
          <c:tx>
            <c:strRef>
              <c:f>'Исследование модели 2'!$K$20:$K$23</c:f>
              <c:strCache>
                <c:ptCount val="4"/>
                <c:pt idx="0">
                  <c:v>TAU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 2'!$L$20:$L$23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2'!$N$20:$N$23</c:f>
              <c:numCache>
                <c:formatCode>General</c:formatCode>
                <c:ptCount val="4"/>
                <c:pt idx="0">
                  <c:v>1121.1300000000001</c:v>
                </c:pt>
                <c:pt idx="1">
                  <c:v>1023.47</c:v>
                </c:pt>
                <c:pt idx="2">
                  <c:v>842.48</c:v>
                </c:pt>
                <c:pt idx="3">
                  <c:v>452.5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5-487F-A71C-2ADF4E8530F5}"/>
            </c:ext>
          </c:extLst>
        </c:ser>
        <c:ser>
          <c:idx val="2"/>
          <c:order val="2"/>
          <c:tx>
            <c:strRef>
              <c:f>'Исследование модели 2'!$K$24:$K$27</c:f>
              <c:strCache>
                <c:ptCount val="4"/>
                <c:pt idx="0">
                  <c:v>TAU 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 2'!$L$24:$L$27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2'!$N$24:$N$27</c:f>
              <c:numCache>
                <c:formatCode>General</c:formatCode>
                <c:ptCount val="4"/>
                <c:pt idx="0">
                  <c:v>1313.8</c:v>
                </c:pt>
                <c:pt idx="1">
                  <c:v>1160.76</c:v>
                </c:pt>
                <c:pt idx="2">
                  <c:v>1014</c:v>
                </c:pt>
                <c:pt idx="3">
                  <c:v>796.2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35-487F-A71C-2ADF4E85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10968"/>
        <c:axId val="290011296"/>
      </c:scatterChart>
      <c:valAx>
        <c:axId val="290010968"/>
        <c:scaling>
          <c:orientation val="minMax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011296"/>
        <c:crosses val="autoZero"/>
        <c:crossBetween val="midCat"/>
      </c:valAx>
      <c:valAx>
        <c:axId val="290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01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загрузки</a:t>
            </a:r>
            <a:r>
              <a:rPr lang="en-US"/>
              <a:t> 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'Исследование модели 2'!$K$16:$K$19</c:f>
              <c:strCache>
                <c:ptCount val="4"/>
                <c:pt idx="0">
                  <c:v>TAU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'Исследование модели 2'!$L$16:$L$19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2'!$O$16:$O$19</c:f>
              <c:numCache>
                <c:formatCode>General</c:formatCode>
                <c:ptCount val="4"/>
                <c:pt idx="0">
                  <c:v>0.877</c:v>
                </c:pt>
                <c:pt idx="1">
                  <c:v>0.94299999999999995</c:v>
                </c:pt>
                <c:pt idx="2">
                  <c:v>0.996</c:v>
                </c:pt>
                <c:pt idx="3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9-41B5-8D6D-5C31D7046527}"/>
            </c:ext>
          </c:extLst>
        </c:ser>
        <c:ser>
          <c:idx val="1"/>
          <c:order val="1"/>
          <c:tx>
            <c:strRef>
              <c:f>'Исследование модели 2'!$K$20:$K$23</c:f>
              <c:strCache>
                <c:ptCount val="4"/>
                <c:pt idx="0">
                  <c:v>TAU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'Исследование модели 2'!$L$20:$L$23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2'!$O$20:$O$23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0.93799999999999994</c:v>
                </c:pt>
                <c:pt idx="2">
                  <c:v>0.97699999999999998</c:v>
                </c:pt>
                <c:pt idx="3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9-41B5-8D6D-5C31D7046527}"/>
            </c:ext>
          </c:extLst>
        </c:ser>
        <c:ser>
          <c:idx val="2"/>
          <c:order val="2"/>
          <c:tx>
            <c:strRef>
              <c:f>'Исследование модели 2'!$K$24:$K$27</c:f>
              <c:strCache>
                <c:ptCount val="4"/>
                <c:pt idx="0">
                  <c:v>TAU 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'Исследование модели 2'!$L$24:$L$27</c:f>
              <c:numCache>
                <c:formatCode>General</c:formatCode>
                <c:ptCount val="4"/>
                <c:pt idx="0">
                  <c:v>500</c:v>
                </c:pt>
                <c:pt idx="1">
                  <c:v>555</c:v>
                </c:pt>
                <c:pt idx="2">
                  <c:v>610</c:v>
                </c:pt>
                <c:pt idx="3">
                  <c:v>665</c:v>
                </c:pt>
              </c:numCache>
            </c:numRef>
          </c:xVal>
          <c:yVal>
            <c:numRef>
              <c:f>'Исследование модели 2'!$O$24:$O$27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0.88900000000000001</c:v>
                </c:pt>
                <c:pt idx="2">
                  <c:v>0.93200000000000005</c:v>
                </c:pt>
                <c:pt idx="3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9-41B5-8D6D-5C31D704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70864"/>
        <c:axId val="294869224"/>
      </c:scatterChart>
      <c:valAx>
        <c:axId val="294870864"/>
        <c:scaling>
          <c:orientation val="minMax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69224"/>
        <c:crosses val="autoZero"/>
        <c:crossBetween val="midCat"/>
      </c:valAx>
      <c:valAx>
        <c:axId val="2948692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19049</xdr:rowOff>
    </xdr:from>
    <xdr:to>
      <xdr:col>13</xdr:col>
      <xdr:colOff>542925</xdr:colOff>
      <xdr:row>17</xdr:row>
      <xdr:rowOff>85724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405839-8C7A-4B59-B4CA-C55B5B71E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108857</xdr:colOff>
      <xdr:row>27</xdr:row>
      <xdr:rowOff>194822</xdr:rowOff>
    </xdr:from>
    <xdr:to>
      <xdr:col>6</xdr:col>
      <xdr:colOff>762000</xdr:colOff>
      <xdr:row>42</xdr:row>
      <xdr:rowOff>42102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134471</xdr:colOff>
      <xdr:row>28</xdr:row>
      <xdr:rowOff>29135</xdr:rowOff>
    </xdr:from>
    <xdr:to>
      <xdr:col>13</xdr:col>
      <xdr:colOff>280147</xdr:colOff>
      <xdr:row>42</xdr:row>
      <xdr:rowOff>82923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649942</xdr:colOff>
      <xdr:row>43</xdr:row>
      <xdr:rowOff>129988</xdr:rowOff>
    </xdr:from>
    <xdr:to>
      <xdr:col>6</xdr:col>
      <xdr:colOff>549090</xdr:colOff>
      <xdr:row>58</xdr:row>
      <xdr:rowOff>15688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145677</xdr:colOff>
      <xdr:row>43</xdr:row>
      <xdr:rowOff>152400</xdr:rowOff>
    </xdr:from>
    <xdr:to>
      <xdr:col>13</xdr:col>
      <xdr:colOff>291353</xdr:colOff>
      <xdr:row>58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134471</xdr:colOff>
      <xdr:row>28</xdr:row>
      <xdr:rowOff>87965</xdr:rowOff>
    </xdr:from>
    <xdr:to>
      <xdr:col>21</xdr:col>
      <xdr:colOff>437030</xdr:colOff>
      <xdr:row>42</xdr:row>
      <xdr:rowOff>158562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176894</xdr:colOff>
      <xdr:row>28</xdr:row>
      <xdr:rowOff>70758</xdr:rowOff>
    </xdr:from>
    <xdr:to>
      <xdr:col>5</xdr:col>
      <xdr:colOff>149680</xdr:colOff>
      <xdr:row>42</xdr:row>
      <xdr:rowOff>146958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E9E8B-E690-4441-85EE-9C6DC5FCD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530680</xdr:colOff>
      <xdr:row>28</xdr:row>
      <xdr:rowOff>138792</xdr:rowOff>
    </xdr:from>
    <xdr:to>
      <xdr:col>10</xdr:col>
      <xdr:colOff>585108</xdr:colOff>
      <xdr:row>43</xdr:row>
      <xdr:rowOff>24492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9F31CB-2993-4BD2-90CB-AE6AAFC9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163288</xdr:colOff>
      <xdr:row>44</xdr:row>
      <xdr:rowOff>43544</xdr:rowOff>
    </xdr:from>
    <xdr:to>
      <xdr:col>5</xdr:col>
      <xdr:colOff>136074</xdr:colOff>
      <xdr:row>58</xdr:row>
      <xdr:rowOff>119744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4577EE-FB0F-4EAB-9CB4-825A8E4F6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571501</xdr:colOff>
      <xdr:row>44</xdr:row>
      <xdr:rowOff>43542</xdr:rowOff>
    </xdr:from>
    <xdr:to>
      <xdr:col>10</xdr:col>
      <xdr:colOff>625929</xdr:colOff>
      <xdr:row>58</xdr:row>
      <xdr:rowOff>119742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D9A2F3-B6D3-4398-A93C-55BA3433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789215</xdr:colOff>
      <xdr:row>28</xdr:row>
      <xdr:rowOff>166009</xdr:rowOff>
    </xdr:from>
    <xdr:to>
      <xdr:col>16</xdr:col>
      <xdr:colOff>217715</xdr:colOff>
      <xdr:row>43</xdr:row>
      <xdr:rowOff>51709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7D3774-54E8-4543-9F55-2209F452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topLeftCell="C1" workbookViewId="0">
      <selection activeCell="P9" sqref="P9"/>
    </sheetView>
  </sheetViews>
  <sheetFormatPr defaultRowHeight="15" x14ac:dyDescent="0.25"/>
  <cols>
    <col min="1" max="1" width="12.7109375" customWidth="1"/>
    <col min="2" max="2" width="11.7109375" bestFit="1" customWidth="1"/>
    <col min="3" max="4" width="15.7109375" customWidth="1"/>
  </cols>
  <sheetData>
    <row r="1" spans="2:4" x14ac:dyDescent="0.25">
      <c r="B1" s="15" t="s">
        <v>1</v>
      </c>
      <c r="C1" s="15" t="s">
        <v>19</v>
      </c>
      <c r="D1" s="15" t="s">
        <v>18</v>
      </c>
    </row>
    <row r="2" spans="2:4" x14ac:dyDescent="0.25">
      <c r="B2" s="16">
        <v>400</v>
      </c>
      <c r="C2" s="16">
        <v>432</v>
      </c>
      <c r="D2" s="16">
        <f t="shared" ref="D2:D7" si="0">-3140.71+12.8816*B2-0.00983781*B2*B2</f>
        <v>437.88040000000024</v>
      </c>
    </row>
    <row r="3" spans="2:4" x14ac:dyDescent="0.25">
      <c r="B3" s="16">
        <v>500</v>
      </c>
      <c r="C3" s="16">
        <v>911</v>
      </c>
      <c r="D3" s="16">
        <f t="shared" si="0"/>
        <v>840.63749999999982</v>
      </c>
    </row>
    <row r="4" spans="2:4" x14ac:dyDescent="0.25">
      <c r="B4" s="16">
        <v>600</v>
      </c>
      <c r="C4" s="16">
        <v>1165</v>
      </c>
      <c r="D4" s="16">
        <f t="shared" si="0"/>
        <v>1046.6383999999998</v>
      </c>
    </row>
    <row r="5" spans="2:4" x14ac:dyDescent="0.25">
      <c r="B5" s="16">
        <v>700</v>
      </c>
      <c r="C5" s="16">
        <v>940</v>
      </c>
      <c r="D5" s="16">
        <f t="shared" si="0"/>
        <v>1055.8831</v>
      </c>
    </row>
    <row r="6" spans="2:4" x14ac:dyDescent="0.25">
      <c r="B6" s="16">
        <v>800</v>
      </c>
      <c r="C6" s="16">
        <v>720</v>
      </c>
      <c r="D6" s="16">
        <f t="shared" si="0"/>
        <v>868.3716000000004</v>
      </c>
    </row>
    <row r="7" spans="2:4" x14ac:dyDescent="0.25">
      <c r="B7" s="16">
        <v>900</v>
      </c>
      <c r="C7" s="16">
        <v>479</v>
      </c>
      <c r="D7" s="16">
        <f t="shared" si="0"/>
        <v>484.10389999999916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4" zoomScale="70" zoomScaleNormal="70" workbookViewId="0">
      <selection activeCell="I21" sqref="I21"/>
    </sheetView>
  </sheetViews>
  <sheetFormatPr defaultRowHeight="15" x14ac:dyDescent="0.25"/>
  <cols>
    <col min="1" max="1" width="12.140625" customWidth="1"/>
    <col min="2" max="2" width="11.5703125" customWidth="1"/>
    <col min="3" max="3" width="11.140625" customWidth="1"/>
    <col min="4" max="4" width="17.5703125" customWidth="1"/>
    <col min="5" max="5" width="15.85546875" customWidth="1"/>
    <col min="6" max="6" width="14" customWidth="1"/>
    <col min="7" max="7" width="14.5703125" customWidth="1"/>
    <col min="8" max="8" width="15.85546875" customWidth="1"/>
    <col min="9" max="9" width="14.28515625" customWidth="1"/>
  </cols>
  <sheetData>
    <row r="1" spans="1:9" ht="60.7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2" t="s">
        <v>0</v>
      </c>
      <c r="H1" s="2" t="s">
        <v>14</v>
      </c>
      <c r="I1" s="2" t="s">
        <v>7</v>
      </c>
    </row>
    <row r="2" spans="1:9" ht="17.25" thickTop="1" thickBot="1" x14ac:dyDescent="0.3">
      <c r="A2" s="3">
        <v>400</v>
      </c>
      <c r="B2" s="4">
        <v>500</v>
      </c>
      <c r="C2" s="4">
        <v>0.877</v>
      </c>
      <c r="D2" s="4">
        <v>1500</v>
      </c>
      <c r="E2" s="4">
        <v>1075</v>
      </c>
      <c r="F2" s="3">
        <v>423</v>
      </c>
      <c r="G2" s="4">
        <v>643.72</v>
      </c>
      <c r="H2" s="4">
        <v>1374.57</v>
      </c>
      <c r="I2" s="4">
        <v>2.4700000000000002</v>
      </c>
    </row>
    <row r="3" spans="1:9" ht="16.5" thickBot="1" x14ac:dyDescent="0.3">
      <c r="A3" s="3">
        <v>400</v>
      </c>
      <c r="B3" s="4">
        <v>555</v>
      </c>
      <c r="C3" s="4">
        <v>0.94299999999999995</v>
      </c>
      <c r="D3" s="4">
        <v>1497</v>
      </c>
      <c r="E3" s="4">
        <v>1037</v>
      </c>
      <c r="F3" s="3">
        <v>458</v>
      </c>
      <c r="G3" s="4">
        <v>596.84</v>
      </c>
      <c r="H3" s="4">
        <v>1410.8</v>
      </c>
      <c r="I3" s="4">
        <v>2.44</v>
      </c>
    </row>
    <row r="4" spans="1:9" ht="16.5" thickBot="1" x14ac:dyDescent="0.3">
      <c r="A4" s="3">
        <v>400</v>
      </c>
      <c r="B4" s="4">
        <v>610</v>
      </c>
      <c r="C4" s="4">
        <v>0.996</v>
      </c>
      <c r="D4" s="4">
        <v>1499</v>
      </c>
      <c r="E4" s="4">
        <v>956</v>
      </c>
      <c r="F4" s="3">
        <v>540</v>
      </c>
      <c r="G4" s="4">
        <v>295.48</v>
      </c>
      <c r="H4" s="4">
        <v>1600.47</v>
      </c>
      <c r="I4" s="4">
        <v>2.56</v>
      </c>
    </row>
    <row r="5" spans="1:9" ht="16.5" thickBot="1" x14ac:dyDescent="0.3">
      <c r="A5" s="3">
        <v>400</v>
      </c>
      <c r="B5" s="4">
        <v>665</v>
      </c>
      <c r="C5" s="4">
        <v>0.996</v>
      </c>
      <c r="D5" s="4">
        <v>1499</v>
      </c>
      <c r="E5" s="4">
        <v>893</v>
      </c>
      <c r="F5" s="3">
        <v>603</v>
      </c>
      <c r="G5" s="4">
        <v>3.3450000000000002</v>
      </c>
      <c r="H5" s="4">
        <v>1744.79</v>
      </c>
      <c r="I5" s="4">
        <v>2.6059999999999999</v>
      </c>
    </row>
    <row r="6" spans="1:9" ht="16.5" thickBot="1" x14ac:dyDescent="0.3">
      <c r="A6" s="3">
        <v>500</v>
      </c>
      <c r="B6" s="4">
        <v>500</v>
      </c>
      <c r="C6" s="4">
        <v>0.86699999999999999</v>
      </c>
      <c r="D6" s="4">
        <v>1199</v>
      </c>
      <c r="E6" s="4">
        <v>1063</v>
      </c>
      <c r="F6" s="3">
        <v>134</v>
      </c>
      <c r="G6" s="4">
        <v>1121.1300000000001</v>
      </c>
      <c r="H6" s="4">
        <v>1207.5999999999999</v>
      </c>
      <c r="I6" s="4">
        <v>2.14</v>
      </c>
    </row>
    <row r="7" spans="1:9" ht="16.5" thickBot="1" x14ac:dyDescent="0.3">
      <c r="A7" s="3">
        <v>500</v>
      </c>
      <c r="B7" s="4">
        <v>555</v>
      </c>
      <c r="C7" s="4">
        <v>0.93799999999999994</v>
      </c>
      <c r="D7" s="4">
        <v>1194</v>
      </c>
      <c r="E7" s="4">
        <v>1012</v>
      </c>
      <c r="F7" s="3">
        <v>180</v>
      </c>
      <c r="G7" s="4">
        <v>1023.47</v>
      </c>
      <c r="H7" s="4">
        <v>1275.33</v>
      </c>
      <c r="I7" s="4">
        <v>2.16</v>
      </c>
    </row>
    <row r="8" spans="1:9" ht="16.5" thickBot="1" x14ac:dyDescent="0.3">
      <c r="A8" s="3">
        <v>500</v>
      </c>
      <c r="B8" s="4">
        <v>610</v>
      </c>
      <c r="C8" s="4">
        <v>0.97699999999999998</v>
      </c>
      <c r="D8" s="4">
        <v>1196</v>
      </c>
      <c r="E8" s="4">
        <v>958</v>
      </c>
      <c r="F8" s="3">
        <v>235</v>
      </c>
      <c r="G8" s="4">
        <v>842.48</v>
      </c>
      <c r="H8" s="4">
        <v>1372.97</v>
      </c>
      <c r="I8" s="4">
        <v>2.2000000000000002</v>
      </c>
    </row>
    <row r="9" spans="1:9" ht="16.5" thickBot="1" x14ac:dyDescent="0.3">
      <c r="A9" s="3">
        <v>500</v>
      </c>
      <c r="B9" s="4">
        <v>665</v>
      </c>
      <c r="C9" s="4">
        <v>0.99</v>
      </c>
      <c r="D9" s="4">
        <v>1196</v>
      </c>
      <c r="E9" s="4">
        <v>877</v>
      </c>
      <c r="F9" s="3">
        <v>316</v>
      </c>
      <c r="G9" s="4">
        <v>452.5</v>
      </c>
      <c r="H9" s="4">
        <v>1623.7629999999999</v>
      </c>
      <c r="I9" s="4">
        <v>2.38</v>
      </c>
    </row>
    <row r="10" spans="1:9" ht="16.5" thickBot="1" x14ac:dyDescent="0.3">
      <c r="A10" s="3">
        <v>600</v>
      </c>
      <c r="B10" s="4">
        <v>500</v>
      </c>
      <c r="C10" s="4">
        <v>0.81499999999999995</v>
      </c>
      <c r="D10" s="4">
        <v>1000</v>
      </c>
      <c r="E10" s="4">
        <v>987</v>
      </c>
      <c r="F10" s="3">
        <v>12</v>
      </c>
      <c r="G10" s="4">
        <v>1313.8</v>
      </c>
      <c r="H10" s="4">
        <v>729.73</v>
      </c>
      <c r="I10" s="4">
        <v>1.2</v>
      </c>
    </row>
    <row r="11" spans="1:9" ht="16.5" thickBot="1" x14ac:dyDescent="0.3">
      <c r="A11" s="3">
        <v>600</v>
      </c>
      <c r="B11" s="4">
        <v>555</v>
      </c>
      <c r="C11" s="4">
        <v>0.88900000000000001</v>
      </c>
      <c r="D11" s="4">
        <v>1000</v>
      </c>
      <c r="E11" s="4">
        <v>948</v>
      </c>
      <c r="F11" s="3">
        <v>51</v>
      </c>
      <c r="G11" s="4">
        <v>1160.76</v>
      </c>
      <c r="H11" s="4">
        <v>985.17</v>
      </c>
      <c r="I11" s="4">
        <v>1.5580000000000001</v>
      </c>
    </row>
    <row r="12" spans="1:9" ht="16.5" thickBot="1" x14ac:dyDescent="0.3">
      <c r="A12" s="3">
        <v>600</v>
      </c>
      <c r="B12" s="4">
        <v>610</v>
      </c>
      <c r="C12" s="4">
        <v>0.93200000000000005</v>
      </c>
      <c r="D12" s="4">
        <v>997</v>
      </c>
      <c r="E12" s="4">
        <v>910</v>
      </c>
      <c r="F12" s="3">
        <v>84</v>
      </c>
      <c r="G12" s="4">
        <v>1014</v>
      </c>
      <c r="H12" s="4">
        <v>1156.25</v>
      </c>
      <c r="I12" s="4">
        <v>1.76</v>
      </c>
    </row>
    <row r="13" spans="1:9" ht="16.5" thickBot="1" x14ac:dyDescent="0.3">
      <c r="A13" s="3">
        <v>600</v>
      </c>
      <c r="B13" s="4">
        <v>665</v>
      </c>
      <c r="C13" s="4">
        <v>0.95399999999999996</v>
      </c>
      <c r="D13" s="4">
        <v>1000</v>
      </c>
      <c r="E13" s="4">
        <v>869</v>
      </c>
      <c r="F13" s="3">
        <v>130</v>
      </c>
      <c r="G13" s="4">
        <v>796.2</v>
      </c>
      <c r="H13" s="4">
        <v>1357</v>
      </c>
      <c r="I13" s="4">
        <v>1.97</v>
      </c>
    </row>
    <row r="14" spans="1:9" ht="15.75" thickBot="1" x14ac:dyDescent="0.3"/>
    <row r="15" spans="1:9" ht="66" customHeight="1" thickBot="1" x14ac:dyDescent="0.3">
      <c r="A15" s="1" t="s">
        <v>2</v>
      </c>
      <c r="B15" s="1" t="s">
        <v>1</v>
      </c>
      <c r="C15" s="1" t="s">
        <v>8</v>
      </c>
      <c r="D15" s="1" t="s">
        <v>9</v>
      </c>
      <c r="E15" s="1" t="s">
        <v>3</v>
      </c>
      <c r="F15" s="2" t="s">
        <v>14</v>
      </c>
      <c r="G15" s="2" t="s">
        <v>7</v>
      </c>
    </row>
    <row r="16" spans="1:9" ht="17.25" thickTop="1" thickBot="1" x14ac:dyDescent="0.3">
      <c r="A16" s="10" t="s">
        <v>10</v>
      </c>
      <c r="B16" s="4">
        <v>400</v>
      </c>
      <c r="C16" s="8">
        <f>F2/D2</f>
        <v>0.28199999999999997</v>
      </c>
      <c r="D16" s="4">
        <f>G2</f>
        <v>643.72</v>
      </c>
      <c r="E16" s="4">
        <f>C2</f>
        <v>0.877</v>
      </c>
      <c r="F16" s="4">
        <f>H2</f>
        <v>1374.57</v>
      </c>
      <c r="G16" s="4">
        <f>I2</f>
        <v>2.4700000000000002</v>
      </c>
    </row>
    <row r="17" spans="1:7" ht="16.5" thickBot="1" x14ac:dyDescent="0.3">
      <c r="A17" s="11"/>
      <c r="B17" s="4">
        <v>500</v>
      </c>
      <c r="C17" s="8">
        <f>F6/D6</f>
        <v>0.11175979983319433</v>
      </c>
      <c r="D17" s="4">
        <f>G6</f>
        <v>1121.1300000000001</v>
      </c>
      <c r="E17" s="4">
        <f>C6</f>
        <v>0.86699999999999999</v>
      </c>
      <c r="F17" s="4">
        <f>H6</f>
        <v>1207.5999999999999</v>
      </c>
      <c r="G17" s="4">
        <f>I6</f>
        <v>2.14</v>
      </c>
    </row>
    <row r="18" spans="1:7" ht="16.5" thickBot="1" x14ac:dyDescent="0.3">
      <c r="A18" s="12"/>
      <c r="B18" s="4">
        <v>600</v>
      </c>
      <c r="C18" s="8">
        <f>F10/D10</f>
        <v>1.2E-2</v>
      </c>
      <c r="D18" s="4">
        <f>G10</f>
        <v>1313.8</v>
      </c>
      <c r="E18" s="4">
        <f>C10</f>
        <v>0.81499999999999995</v>
      </c>
      <c r="F18" s="4">
        <f>H10</f>
        <v>729.73</v>
      </c>
      <c r="G18" s="4">
        <f>I10</f>
        <v>1.2</v>
      </c>
    </row>
    <row r="19" spans="1:7" ht="16.5" thickBot="1" x14ac:dyDescent="0.3">
      <c r="A19" s="10" t="s">
        <v>11</v>
      </c>
      <c r="B19" s="4">
        <v>400</v>
      </c>
      <c r="C19" s="8">
        <f>F3/D3</f>
        <v>0.30594522378089511</v>
      </c>
      <c r="D19" s="4">
        <f>G3</f>
        <v>596.84</v>
      </c>
      <c r="E19" s="4">
        <f>C3</f>
        <v>0.94299999999999995</v>
      </c>
      <c r="F19" s="4">
        <f>H3</f>
        <v>1410.8</v>
      </c>
      <c r="G19" s="4">
        <f>I3</f>
        <v>2.44</v>
      </c>
    </row>
    <row r="20" spans="1:7" ht="16.5" thickBot="1" x14ac:dyDescent="0.3">
      <c r="A20" s="11"/>
      <c r="B20" s="4">
        <v>500</v>
      </c>
      <c r="C20" s="8">
        <f>F7/D7</f>
        <v>0.15075376884422109</v>
      </c>
      <c r="D20" s="4">
        <f>G7</f>
        <v>1023.47</v>
      </c>
      <c r="E20" s="4">
        <f>C7</f>
        <v>0.93799999999999994</v>
      </c>
      <c r="F20" s="4">
        <f>H7</f>
        <v>1275.33</v>
      </c>
      <c r="G20" s="4">
        <f>I7</f>
        <v>2.16</v>
      </c>
    </row>
    <row r="21" spans="1:7" ht="16.5" thickBot="1" x14ac:dyDescent="0.3">
      <c r="A21" s="12"/>
      <c r="B21" s="4">
        <v>600</v>
      </c>
      <c r="C21" s="8">
        <f>F11/D11</f>
        <v>5.0999999999999997E-2</v>
      </c>
      <c r="D21" s="4">
        <f>G11</f>
        <v>1160.76</v>
      </c>
      <c r="E21" s="4">
        <f>C11</f>
        <v>0.88900000000000001</v>
      </c>
      <c r="F21" s="4">
        <f>H11</f>
        <v>985.17</v>
      </c>
      <c r="G21" s="4">
        <f>I11</f>
        <v>1.5580000000000001</v>
      </c>
    </row>
    <row r="22" spans="1:7" ht="16.5" thickBot="1" x14ac:dyDescent="0.3">
      <c r="A22" s="10" t="s">
        <v>12</v>
      </c>
      <c r="B22" s="4">
        <v>400</v>
      </c>
      <c r="C22" s="8">
        <f>F4/D4</f>
        <v>0.36024016010673782</v>
      </c>
      <c r="D22" s="9">
        <f>G4</f>
        <v>295.48</v>
      </c>
      <c r="E22" s="4">
        <f>C4</f>
        <v>0.996</v>
      </c>
      <c r="F22" s="4">
        <f>H4</f>
        <v>1600.47</v>
      </c>
      <c r="G22" s="4">
        <f>I4</f>
        <v>2.56</v>
      </c>
    </row>
    <row r="23" spans="1:7" ht="16.5" thickBot="1" x14ac:dyDescent="0.3">
      <c r="A23" s="11"/>
      <c r="B23" s="4">
        <v>500</v>
      </c>
      <c r="C23" s="8">
        <f>F8/D8</f>
        <v>0.19648829431438128</v>
      </c>
      <c r="D23" s="9">
        <f>G8</f>
        <v>842.48</v>
      </c>
      <c r="E23" s="4">
        <f>C8</f>
        <v>0.97699999999999998</v>
      </c>
      <c r="F23" s="4">
        <f>H8</f>
        <v>1372.97</v>
      </c>
      <c r="G23" s="4">
        <f>I8</f>
        <v>2.2000000000000002</v>
      </c>
    </row>
    <row r="24" spans="1:7" ht="16.5" thickBot="1" x14ac:dyDescent="0.3">
      <c r="A24" s="12"/>
      <c r="B24" s="4">
        <v>600</v>
      </c>
      <c r="C24" s="8">
        <f>F12/D12</f>
        <v>8.425275827482448E-2</v>
      </c>
      <c r="D24" s="9">
        <f>G12</f>
        <v>1014</v>
      </c>
      <c r="E24" s="4">
        <f>C12</f>
        <v>0.93200000000000005</v>
      </c>
      <c r="F24" s="4">
        <f>H12</f>
        <v>1156.25</v>
      </c>
      <c r="G24" s="4">
        <f>I12</f>
        <v>1.76</v>
      </c>
    </row>
    <row r="25" spans="1:7" ht="16.5" thickBot="1" x14ac:dyDescent="0.3">
      <c r="A25" s="13" t="s">
        <v>13</v>
      </c>
      <c r="B25" s="4">
        <v>400</v>
      </c>
      <c r="C25" s="8">
        <f>F5/D5</f>
        <v>0.40226817878585724</v>
      </c>
      <c r="D25" s="4">
        <f>G5</f>
        <v>3.3450000000000002</v>
      </c>
      <c r="E25" s="4">
        <f>C5</f>
        <v>0.996</v>
      </c>
      <c r="F25" s="4">
        <f>H5</f>
        <v>1744.79</v>
      </c>
      <c r="G25" s="4">
        <f>I5</f>
        <v>2.6059999999999999</v>
      </c>
    </row>
    <row r="26" spans="1:7" ht="16.5" thickBot="1" x14ac:dyDescent="0.3">
      <c r="A26" s="13"/>
      <c r="B26" s="4">
        <v>500</v>
      </c>
      <c r="C26" s="8">
        <f>F9/D9</f>
        <v>0.26421404682274247</v>
      </c>
      <c r="D26" s="4">
        <f>G9</f>
        <v>452.5</v>
      </c>
      <c r="E26" s="4">
        <f>C9</f>
        <v>0.99</v>
      </c>
      <c r="F26" s="4">
        <f>H9</f>
        <v>1623.7629999999999</v>
      </c>
      <c r="G26" s="4">
        <f>I9</f>
        <v>2.38</v>
      </c>
    </row>
    <row r="27" spans="1:7" ht="16.5" thickBot="1" x14ac:dyDescent="0.3">
      <c r="A27" s="14"/>
      <c r="B27" s="4">
        <v>600</v>
      </c>
      <c r="C27" s="8">
        <f>F13/D13</f>
        <v>0.13</v>
      </c>
      <c r="D27" s="4">
        <f>G13</f>
        <v>796.2</v>
      </c>
      <c r="E27" s="4">
        <f>C13</f>
        <v>0.95399999999999996</v>
      </c>
      <c r="F27" s="4">
        <f>H13</f>
        <v>1357</v>
      </c>
      <c r="G27" s="4">
        <f>I13</f>
        <v>1.97</v>
      </c>
    </row>
    <row r="28" spans="1:7" ht="15.75" x14ac:dyDescent="0.25">
      <c r="A28" s="6"/>
      <c r="B28" s="5"/>
      <c r="C28" s="7"/>
    </row>
    <row r="29" spans="1:7" ht="15.75" x14ac:dyDescent="0.25">
      <c r="A29" s="6"/>
      <c r="B29" s="5"/>
      <c r="C29" s="7"/>
    </row>
    <row r="30" spans="1:7" ht="15.75" x14ac:dyDescent="0.25">
      <c r="A30" s="6"/>
      <c r="B30" s="5"/>
      <c r="C30" s="7"/>
    </row>
  </sheetData>
  <mergeCells count="4">
    <mergeCell ref="A16:A18"/>
    <mergeCell ref="A19:A21"/>
    <mergeCell ref="A22:A24"/>
    <mergeCell ref="A25:A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I10" zoomScale="70" zoomScaleNormal="70" workbookViewId="0">
      <selection activeCell="T24" sqref="T24"/>
    </sheetView>
  </sheetViews>
  <sheetFormatPr defaultRowHeight="15" x14ac:dyDescent="0.25"/>
  <cols>
    <col min="1" max="1" width="12.85546875" customWidth="1"/>
    <col min="2" max="2" width="14.42578125" customWidth="1"/>
    <col min="3" max="4" width="13.140625" customWidth="1"/>
    <col min="5" max="5" width="15.42578125" customWidth="1"/>
    <col min="6" max="6" width="14.140625" customWidth="1"/>
    <col min="7" max="7" width="13.42578125" customWidth="1"/>
    <col min="8" max="8" width="15" customWidth="1"/>
    <col min="9" max="9" width="16" customWidth="1"/>
    <col min="11" max="11" width="12.85546875" customWidth="1"/>
    <col min="12" max="12" width="12.5703125" customWidth="1"/>
    <col min="13" max="13" width="15.28515625" customWidth="1"/>
    <col min="14" max="14" width="13" customWidth="1"/>
    <col min="16" max="16" width="14" customWidth="1"/>
    <col min="17" max="17" width="13.5703125" customWidth="1"/>
  </cols>
  <sheetData>
    <row r="1" spans="1:17" ht="60.7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2" t="s">
        <v>0</v>
      </c>
      <c r="H1" s="2" t="s">
        <v>14</v>
      </c>
      <c r="I1" s="2" t="s">
        <v>7</v>
      </c>
    </row>
    <row r="2" spans="1:17" ht="17.25" thickTop="1" thickBot="1" x14ac:dyDescent="0.3">
      <c r="A2" s="3">
        <v>400</v>
      </c>
      <c r="B2" s="4">
        <v>500</v>
      </c>
      <c r="C2" s="4">
        <v>0.877</v>
      </c>
      <c r="D2" s="4">
        <v>1500</v>
      </c>
      <c r="E2" s="4">
        <v>1075</v>
      </c>
      <c r="F2" s="3">
        <v>423</v>
      </c>
      <c r="G2" s="4">
        <v>643.72</v>
      </c>
      <c r="H2" s="4">
        <v>1374.57</v>
      </c>
      <c r="I2" s="4">
        <v>2.4700000000000002</v>
      </c>
    </row>
    <row r="3" spans="1:17" ht="16.5" thickBot="1" x14ac:dyDescent="0.3">
      <c r="A3" s="3">
        <v>400</v>
      </c>
      <c r="B3" s="4">
        <v>555</v>
      </c>
      <c r="C3" s="4">
        <v>0.94299999999999995</v>
      </c>
      <c r="D3" s="4">
        <v>1497</v>
      </c>
      <c r="E3" s="4">
        <v>1037</v>
      </c>
      <c r="F3" s="3">
        <v>458</v>
      </c>
      <c r="G3" s="4">
        <v>596.84</v>
      </c>
      <c r="H3" s="4">
        <v>1410.8</v>
      </c>
      <c r="I3" s="4">
        <v>2.44</v>
      </c>
    </row>
    <row r="4" spans="1:17" ht="16.5" thickBot="1" x14ac:dyDescent="0.3">
      <c r="A4" s="3">
        <v>400</v>
      </c>
      <c r="B4" s="4">
        <v>610</v>
      </c>
      <c r="C4" s="4">
        <v>0.996</v>
      </c>
      <c r="D4" s="4">
        <v>1499</v>
      </c>
      <c r="E4" s="4">
        <v>956</v>
      </c>
      <c r="F4" s="3">
        <v>540</v>
      </c>
      <c r="G4" s="4">
        <v>295.48</v>
      </c>
      <c r="H4" s="4">
        <v>1600.47</v>
      </c>
      <c r="I4" s="4">
        <v>2.56</v>
      </c>
    </row>
    <row r="5" spans="1:17" ht="16.5" thickBot="1" x14ac:dyDescent="0.3">
      <c r="A5" s="3">
        <v>400</v>
      </c>
      <c r="B5" s="4">
        <v>665</v>
      </c>
      <c r="C5" s="4">
        <v>0.996</v>
      </c>
      <c r="D5" s="4">
        <v>1499</v>
      </c>
      <c r="E5" s="4">
        <v>893</v>
      </c>
      <c r="F5" s="3">
        <v>603</v>
      </c>
      <c r="G5" s="4">
        <v>3.3450000000000002</v>
      </c>
      <c r="H5" s="4">
        <v>1744.79</v>
      </c>
      <c r="I5" s="4">
        <v>2.6059999999999999</v>
      </c>
    </row>
    <row r="6" spans="1:17" ht="16.5" thickBot="1" x14ac:dyDescent="0.3">
      <c r="A6" s="3">
        <v>500</v>
      </c>
      <c r="B6" s="4">
        <v>500</v>
      </c>
      <c r="C6" s="4">
        <v>0.86699999999999999</v>
      </c>
      <c r="D6" s="4">
        <v>1199</v>
      </c>
      <c r="E6" s="4">
        <v>1063</v>
      </c>
      <c r="F6" s="3">
        <v>134</v>
      </c>
      <c r="G6" s="4">
        <v>1121.1300000000001</v>
      </c>
      <c r="H6" s="4">
        <v>1207.5999999999999</v>
      </c>
      <c r="I6" s="4">
        <v>2.14</v>
      </c>
    </row>
    <row r="7" spans="1:17" ht="16.5" thickBot="1" x14ac:dyDescent="0.3">
      <c r="A7" s="3">
        <v>500</v>
      </c>
      <c r="B7" s="4">
        <v>555</v>
      </c>
      <c r="C7" s="4">
        <v>0.93799999999999994</v>
      </c>
      <c r="D7" s="4">
        <v>1194</v>
      </c>
      <c r="E7" s="4">
        <v>1012</v>
      </c>
      <c r="F7" s="3">
        <v>180</v>
      </c>
      <c r="G7" s="4">
        <v>1023.47</v>
      </c>
      <c r="H7" s="4">
        <v>1275.33</v>
      </c>
      <c r="I7" s="4">
        <v>2.16</v>
      </c>
    </row>
    <row r="8" spans="1:17" ht="16.5" thickBot="1" x14ac:dyDescent="0.3">
      <c r="A8" s="3">
        <v>500</v>
      </c>
      <c r="B8" s="4">
        <v>610</v>
      </c>
      <c r="C8" s="4">
        <v>0.97699999999999998</v>
      </c>
      <c r="D8" s="4">
        <v>1196</v>
      </c>
      <c r="E8" s="4">
        <v>958</v>
      </c>
      <c r="F8" s="3">
        <v>235</v>
      </c>
      <c r="G8" s="4">
        <v>842.48</v>
      </c>
      <c r="H8" s="4">
        <v>1372.97</v>
      </c>
      <c r="I8" s="4">
        <v>2.2000000000000002</v>
      </c>
    </row>
    <row r="9" spans="1:17" ht="16.5" thickBot="1" x14ac:dyDescent="0.3">
      <c r="A9" s="3">
        <v>500</v>
      </c>
      <c r="B9" s="4">
        <v>665</v>
      </c>
      <c r="C9" s="4">
        <v>0.99</v>
      </c>
      <c r="D9" s="4">
        <v>1196</v>
      </c>
      <c r="E9" s="4">
        <v>877</v>
      </c>
      <c r="F9" s="3">
        <v>316</v>
      </c>
      <c r="G9" s="4">
        <v>452.5</v>
      </c>
      <c r="H9" s="4">
        <v>1623.7629999999999</v>
      </c>
      <c r="I9" s="4">
        <v>2.38</v>
      </c>
    </row>
    <row r="10" spans="1:17" ht="16.5" thickBot="1" x14ac:dyDescent="0.3">
      <c r="A10" s="3">
        <v>600</v>
      </c>
      <c r="B10" s="4">
        <v>500</v>
      </c>
      <c r="C10" s="4">
        <v>0.81499999999999995</v>
      </c>
      <c r="D10" s="4">
        <v>1000</v>
      </c>
      <c r="E10" s="4">
        <v>987</v>
      </c>
      <c r="F10" s="3">
        <v>12</v>
      </c>
      <c r="G10" s="4">
        <v>1313.8</v>
      </c>
      <c r="H10" s="4">
        <v>729.73</v>
      </c>
      <c r="I10" s="4">
        <v>1.2</v>
      </c>
    </row>
    <row r="11" spans="1:17" ht="16.5" thickBot="1" x14ac:dyDescent="0.3">
      <c r="A11" s="3">
        <v>600</v>
      </c>
      <c r="B11" s="4">
        <v>555</v>
      </c>
      <c r="C11" s="4">
        <v>0.88900000000000001</v>
      </c>
      <c r="D11" s="4">
        <v>1000</v>
      </c>
      <c r="E11" s="4">
        <v>948</v>
      </c>
      <c r="F11" s="3">
        <v>51</v>
      </c>
      <c r="G11" s="4">
        <v>1160.76</v>
      </c>
      <c r="H11" s="4">
        <v>985.17</v>
      </c>
      <c r="I11" s="4">
        <v>1.5580000000000001</v>
      </c>
    </row>
    <row r="12" spans="1:17" ht="16.5" thickBot="1" x14ac:dyDescent="0.3">
      <c r="A12" s="3">
        <v>600</v>
      </c>
      <c r="B12" s="4">
        <v>610</v>
      </c>
      <c r="C12" s="4">
        <v>0.93200000000000005</v>
      </c>
      <c r="D12" s="4">
        <v>997</v>
      </c>
      <c r="E12" s="4">
        <v>910</v>
      </c>
      <c r="F12" s="3">
        <v>84</v>
      </c>
      <c r="G12" s="4">
        <v>1014</v>
      </c>
      <c r="H12" s="4">
        <v>1156.25</v>
      </c>
      <c r="I12" s="4">
        <v>1.76</v>
      </c>
    </row>
    <row r="13" spans="1:17" ht="16.5" thickBot="1" x14ac:dyDescent="0.3">
      <c r="A13" s="3">
        <v>600</v>
      </c>
      <c r="B13" s="4">
        <v>665</v>
      </c>
      <c r="C13" s="4">
        <v>0.95399999999999996</v>
      </c>
      <c r="D13" s="4">
        <v>1000</v>
      </c>
      <c r="E13" s="4">
        <v>869</v>
      </c>
      <c r="F13" s="3">
        <v>130</v>
      </c>
      <c r="G13" s="4">
        <v>796.2</v>
      </c>
      <c r="H13" s="4">
        <v>1357</v>
      </c>
      <c r="I13" s="4">
        <v>1.97</v>
      </c>
    </row>
    <row r="14" spans="1:17" ht="15.75" thickBot="1" x14ac:dyDescent="0.3"/>
    <row r="15" spans="1:17" ht="60.75" thickBot="1" x14ac:dyDescent="0.3">
      <c r="A15" s="1" t="s">
        <v>2</v>
      </c>
      <c r="B15" s="1" t="s">
        <v>1</v>
      </c>
      <c r="C15" s="1" t="s">
        <v>8</v>
      </c>
      <c r="D15" s="1" t="s">
        <v>9</v>
      </c>
      <c r="E15" s="1" t="s">
        <v>3</v>
      </c>
      <c r="F15" s="2" t="s">
        <v>14</v>
      </c>
      <c r="G15" s="2" t="s">
        <v>7</v>
      </c>
      <c r="K15" s="1" t="s">
        <v>1</v>
      </c>
      <c r="L15" s="1" t="s">
        <v>2</v>
      </c>
      <c r="M15" s="1" t="s">
        <v>8</v>
      </c>
      <c r="N15" s="1" t="s">
        <v>9</v>
      </c>
      <c r="O15" s="1" t="s">
        <v>3</v>
      </c>
      <c r="P15" s="2" t="s">
        <v>14</v>
      </c>
      <c r="Q15" s="2" t="s">
        <v>7</v>
      </c>
    </row>
    <row r="16" spans="1:17" ht="17.25" thickTop="1" thickBot="1" x14ac:dyDescent="0.3">
      <c r="A16" s="10" t="s">
        <v>10</v>
      </c>
      <c r="B16" s="4">
        <v>400</v>
      </c>
      <c r="C16" s="4">
        <f>F2/D2</f>
        <v>0.28199999999999997</v>
      </c>
      <c r="D16" s="4">
        <f>G2</f>
        <v>643.72</v>
      </c>
      <c r="E16" s="4">
        <f>C2</f>
        <v>0.877</v>
      </c>
      <c r="F16" s="4">
        <f>H2</f>
        <v>1374.57</v>
      </c>
      <c r="G16" s="4">
        <f>I2</f>
        <v>2.4700000000000002</v>
      </c>
      <c r="K16" s="10" t="s">
        <v>15</v>
      </c>
      <c r="L16" s="4">
        <v>500</v>
      </c>
      <c r="M16" s="8">
        <f t="shared" ref="M16:M27" si="0">F2/E2</f>
        <v>0.39348837209302323</v>
      </c>
      <c r="N16" s="4">
        <v>643.72</v>
      </c>
      <c r="O16" s="4">
        <v>0.877</v>
      </c>
      <c r="P16" s="4">
        <v>1374.57</v>
      </c>
      <c r="Q16" s="4">
        <v>2.4700000000000002</v>
      </c>
    </row>
    <row r="17" spans="1:17" ht="16.5" thickBot="1" x14ac:dyDescent="0.3">
      <c r="A17" s="11"/>
      <c r="B17" s="4">
        <v>500</v>
      </c>
      <c r="C17" s="4">
        <f>F6/D6</f>
        <v>0.11175979983319433</v>
      </c>
      <c r="D17" s="4">
        <f>G6</f>
        <v>1121.1300000000001</v>
      </c>
      <c r="E17" s="4">
        <f>C6</f>
        <v>0.86699999999999999</v>
      </c>
      <c r="F17" s="4">
        <f>H6</f>
        <v>1207.5999999999999</v>
      </c>
      <c r="G17" s="4">
        <f>I6</f>
        <v>2.14</v>
      </c>
      <c r="K17" s="11"/>
      <c r="L17" s="4">
        <v>555</v>
      </c>
      <c r="M17" s="8">
        <f t="shared" si="0"/>
        <v>0.44165863066538091</v>
      </c>
      <c r="N17" s="4">
        <v>596.84</v>
      </c>
      <c r="O17" s="4">
        <v>0.94299999999999995</v>
      </c>
      <c r="P17" s="4">
        <v>1410.8</v>
      </c>
      <c r="Q17" s="4">
        <v>2.44</v>
      </c>
    </row>
    <row r="18" spans="1:17" ht="16.5" thickBot="1" x14ac:dyDescent="0.3">
      <c r="A18" s="12"/>
      <c r="B18" s="4">
        <v>600</v>
      </c>
      <c r="C18" s="4">
        <f>F10/D10</f>
        <v>1.2E-2</v>
      </c>
      <c r="D18" s="4">
        <f>G10</f>
        <v>1313.8</v>
      </c>
      <c r="E18" s="4">
        <f>C10</f>
        <v>0.81499999999999995</v>
      </c>
      <c r="F18" s="4">
        <f>H10</f>
        <v>729.73</v>
      </c>
      <c r="G18" s="4">
        <f>I10</f>
        <v>1.2</v>
      </c>
      <c r="K18" s="11"/>
      <c r="L18" s="4">
        <v>610</v>
      </c>
      <c r="M18" s="8">
        <f t="shared" si="0"/>
        <v>0.56485355648535562</v>
      </c>
      <c r="N18" s="9">
        <v>295.48</v>
      </c>
      <c r="O18" s="4">
        <v>0.996</v>
      </c>
      <c r="P18" s="4">
        <v>1600.47</v>
      </c>
      <c r="Q18" s="4">
        <v>2.56</v>
      </c>
    </row>
    <row r="19" spans="1:17" ht="16.5" thickBot="1" x14ac:dyDescent="0.3">
      <c r="A19" s="10" t="s">
        <v>11</v>
      </c>
      <c r="B19" s="4">
        <v>400</v>
      </c>
      <c r="C19" s="4">
        <f>F3/D3</f>
        <v>0.30594522378089511</v>
      </c>
      <c r="D19" s="4">
        <f>G3</f>
        <v>596.84</v>
      </c>
      <c r="E19" s="4">
        <f>C3</f>
        <v>0.94299999999999995</v>
      </c>
      <c r="F19" s="4">
        <f>H3</f>
        <v>1410.8</v>
      </c>
      <c r="G19" s="4">
        <f>I3</f>
        <v>2.44</v>
      </c>
      <c r="K19" s="12"/>
      <c r="L19" s="4">
        <v>665</v>
      </c>
      <c r="M19" s="8">
        <f t="shared" si="0"/>
        <v>0.67525195968645013</v>
      </c>
      <c r="N19" s="4">
        <v>3.3450000000000002</v>
      </c>
      <c r="O19" s="4">
        <v>0.996</v>
      </c>
      <c r="P19" s="4">
        <v>1744.79</v>
      </c>
      <c r="Q19" s="4">
        <v>2.6059999999999999</v>
      </c>
    </row>
    <row r="20" spans="1:17" ht="16.5" thickBot="1" x14ac:dyDescent="0.3">
      <c r="A20" s="11"/>
      <c r="B20" s="4">
        <v>500</v>
      </c>
      <c r="C20" s="4">
        <f>F7/D7</f>
        <v>0.15075376884422109</v>
      </c>
      <c r="D20" s="4">
        <f>G7</f>
        <v>1023.47</v>
      </c>
      <c r="E20" s="4">
        <f>C7</f>
        <v>0.93799999999999994</v>
      </c>
      <c r="F20" s="4">
        <f>H7</f>
        <v>1275.33</v>
      </c>
      <c r="G20" s="4">
        <f>I7</f>
        <v>2.16</v>
      </c>
      <c r="K20" s="10" t="s">
        <v>16</v>
      </c>
      <c r="L20" s="4">
        <v>500</v>
      </c>
      <c r="M20" s="8">
        <f t="shared" si="0"/>
        <v>0.12605832549388524</v>
      </c>
      <c r="N20" s="4">
        <v>1121.1300000000001</v>
      </c>
      <c r="O20" s="4">
        <v>0.86699999999999999</v>
      </c>
      <c r="P20" s="4">
        <v>1207.5999999999999</v>
      </c>
      <c r="Q20" s="4">
        <v>2.14</v>
      </c>
    </row>
    <row r="21" spans="1:17" ht="16.5" thickBot="1" x14ac:dyDescent="0.3">
      <c r="A21" s="12"/>
      <c r="B21" s="4">
        <v>600</v>
      </c>
      <c r="C21" s="4">
        <f>F11/D11</f>
        <v>5.0999999999999997E-2</v>
      </c>
      <c r="D21" s="4">
        <f>G11</f>
        <v>1160.76</v>
      </c>
      <c r="E21" s="4">
        <f>C11</f>
        <v>0.88900000000000001</v>
      </c>
      <c r="F21" s="4">
        <f>H11</f>
        <v>985.17</v>
      </c>
      <c r="G21" s="4">
        <f>I11</f>
        <v>1.5580000000000001</v>
      </c>
      <c r="K21" s="11"/>
      <c r="L21" s="4">
        <v>555</v>
      </c>
      <c r="M21" s="8">
        <f t="shared" si="0"/>
        <v>0.17786561264822134</v>
      </c>
      <c r="N21" s="4">
        <v>1023.47</v>
      </c>
      <c r="O21" s="4">
        <v>0.93799999999999994</v>
      </c>
      <c r="P21" s="4">
        <v>1275.33</v>
      </c>
      <c r="Q21" s="4">
        <v>2.16</v>
      </c>
    </row>
    <row r="22" spans="1:17" ht="16.5" thickBot="1" x14ac:dyDescent="0.3">
      <c r="A22" s="10" t="s">
        <v>12</v>
      </c>
      <c r="B22" s="4">
        <v>400</v>
      </c>
      <c r="C22" s="4">
        <f>F4/D4</f>
        <v>0.36024016010673782</v>
      </c>
      <c r="D22" s="4">
        <f>G4</f>
        <v>295.48</v>
      </c>
      <c r="E22" s="4">
        <f>C4</f>
        <v>0.996</v>
      </c>
      <c r="F22" s="4">
        <f>H4</f>
        <v>1600.47</v>
      </c>
      <c r="G22" s="4">
        <f>I4</f>
        <v>2.56</v>
      </c>
      <c r="K22" s="11"/>
      <c r="L22" s="4">
        <v>610</v>
      </c>
      <c r="M22" s="8">
        <f t="shared" si="0"/>
        <v>0.24530271398747391</v>
      </c>
      <c r="N22" s="9">
        <v>842.48</v>
      </c>
      <c r="O22" s="4">
        <v>0.97699999999999998</v>
      </c>
      <c r="P22" s="4">
        <v>1372.97</v>
      </c>
      <c r="Q22" s="4">
        <v>2.2000000000000002</v>
      </c>
    </row>
    <row r="23" spans="1:17" ht="16.5" thickBot="1" x14ac:dyDescent="0.3">
      <c r="A23" s="11"/>
      <c r="B23" s="4">
        <v>500</v>
      </c>
      <c r="C23" s="4">
        <f>F8/D8</f>
        <v>0.19648829431438128</v>
      </c>
      <c r="D23" s="4">
        <f>G8</f>
        <v>842.48</v>
      </c>
      <c r="E23" s="4">
        <f>C8</f>
        <v>0.97699999999999998</v>
      </c>
      <c r="F23" s="4">
        <f>H8</f>
        <v>1372.97</v>
      </c>
      <c r="G23" s="4">
        <f>I8</f>
        <v>2.2000000000000002</v>
      </c>
      <c r="K23" s="12"/>
      <c r="L23" s="4">
        <v>665</v>
      </c>
      <c r="M23" s="8">
        <f t="shared" si="0"/>
        <v>0.3603192702394527</v>
      </c>
      <c r="N23" s="4">
        <v>452.5</v>
      </c>
      <c r="O23" s="4">
        <v>0.99</v>
      </c>
      <c r="P23" s="4">
        <v>1623.7629999999999</v>
      </c>
      <c r="Q23" s="4">
        <v>2.38</v>
      </c>
    </row>
    <row r="24" spans="1:17" ht="16.5" thickBot="1" x14ac:dyDescent="0.3">
      <c r="A24" s="12"/>
      <c r="B24" s="4">
        <v>600</v>
      </c>
      <c r="C24" s="4">
        <f>F12/D12</f>
        <v>8.425275827482448E-2</v>
      </c>
      <c r="D24" s="4">
        <f>G12</f>
        <v>1014</v>
      </c>
      <c r="E24" s="4">
        <f>C12</f>
        <v>0.93200000000000005</v>
      </c>
      <c r="F24" s="4">
        <f>H12</f>
        <v>1156.25</v>
      </c>
      <c r="G24" s="4">
        <f>I12</f>
        <v>1.76</v>
      </c>
      <c r="K24" s="10" t="s">
        <v>17</v>
      </c>
      <c r="L24" s="4">
        <v>500</v>
      </c>
      <c r="M24" s="8">
        <f t="shared" si="0"/>
        <v>1.2158054711246201E-2</v>
      </c>
      <c r="N24" s="4">
        <v>1313.8</v>
      </c>
      <c r="O24" s="4">
        <v>0.81499999999999995</v>
      </c>
      <c r="P24" s="4">
        <v>729.73</v>
      </c>
      <c r="Q24" s="4">
        <v>1.2</v>
      </c>
    </row>
    <row r="25" spans="1:17" ht="16.5" thickBot="1" x14ac:dyDescent="0.3">
      <c r="A25" s="13" t="s">
        <v>13</v>
      </c>
      <c r="B25" s="4">
        <v>400</v>
      </c>
      <c r="C25" s="4">
        <f>F5/D5</f>
        <v>0.40226817878585724</v>
      </c>
      <c r="D25" s="4">
        <f>G5</f>
        <v>3.3450000000000002</v>
      </c>
      <c r="E25" s="4">
        <f>C5</f>
        <v>0.996</v>
      </c>
      <c r="F25" s="4">
        <f>H5</f>
        <v>1744.79</v>
      </c>
      <c r="G25" s="4">
        <f>I5</f>
        <v>2.6059999999999999</v>
      </c>
      <c r="K25" s="11"/>
      <c r="L25" s="4">
        <v>555</v>
      </c>
      <c r="M25" s="8">
        <f t="shared" si="0"/>
        <v>5.3797468354430382E-2</v>
      </c>
      <c r="N25" s="4">
        <v>1160.76</v>
      </c>
      <c r="O25" s="4">
        <v>0.88900000000000001</v>
      </c>
      <c r="P25" s="4">
        <v>985.17</v>
      </c>
      <c r="Q25" s="4">
        <v>1.5580000000000001</v>
      </c>
    </row>
    <row r="26" spans="1:17" ht="16.5" thickBot="1" x14ac:dyDescent="0.3">
      <c r="A26" s="13"/>
      <c r="B26" s="4">
        <v>500</v>
      </c>
      <c r="C26" s="4">
        <f>F9/D9</f>
        <v>0.26421404682274247</v>
      </c>
      <c r="D26" s="4">
        <f>G9</f>
        <v>452.5</v>
      </c>
      <c r="E26" s="4">
        <f>C9</f>
        <v>0.99</v>
      </c>
      <c r="F26" s="4">
        <f>H9</f>
        <v>1623.7629999999999</v>
      </c>
      <c r="G26" s="4">
        <f>I9</f>
        <v>2.38</v>
      </c>
      <c r="K26" s="11"/>
      <c r="L26" s="4">
        <v>610</v>
      </c>
      <c r="M26" s="8">
        <f t="shared" si="0"/>
        <v>9.2307692307692313E-2</v>
      </c>
      <c r="N26" s="9">
        <v>1014</v>
      </c>
      <c r="O26" s="4">
        <v>0.93200000000000005</v>
      </c>
      <c r="P26" s="4">
        <v>1156.25</v>
      </c>
      <c r="Q26" s="4">
        <v>1.76</v>
      </c>
    </row>
    <row r="27" spans="1:17" ht="16.5" thickBot="1" x14ac:dyDescent="0.3">
      <c r="A27" s="14"/>
      <c r="B27" s="4">
        <v>600</v>
      </c>
      <c r="C27" s="4">
        <f>F13/D13</f>
        <v>0.13</v>
      </c>
      <c r="D27" s="4">
        <f>G13</f>
        <v>796.2</v>
      </c>
      <c r="E27" s="4">
        <f>C13</f>
        <v>0.95399999999999996</v>
      </c>
      <c r="F27" s="4">
        <f>H13</f>
        <v>1357</v>
      </c>
      <c r="G27" s="4">
        <f>I13</f>
        <v>1.97</v>
      </c>
      <c r="K27" s="12"/>
      <c r="L27" s="4">
        <v>665</v>
      </c>
      <c r="M27" s="8">
        <f t="shared" si="0"/>
        <v>0.14959723820483314</v>
      </c>
      <c r="N27" s="4">
        <v>796.2</v>
      </c>
      <c r="O27" s="4">
        <v>0.95399999999999996</v>
      </c>
      <c r="P27" s="4">
        <v>1357</v>
      </c>
      <c r="Q27" s="4">
        <v>1.97</v>
      </c>
    </row>
  </sheetData>
  <mergeCells count="7">
    <mergeCell ref="A16:A18"/>
    <mergeCell ref="A19:A21"/>
    <mergeCell ref="A22:A24"/>
    <mergeCell ref="A25:A27"/>
    <mergeCell ref="K16:K19"/>
    <mergeCell ref="K20:K23"/>
    <mergeCell ref="K24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аппроксимация</vt:lpstr>
      <vt:lpstr>Исследование модели</vt:lpstr>
      <vt:lpstr>Исследование модели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2018-06-10T03:54:06Z</dcterms:modified>
</cp:coreProperties>
</file>