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frodriguez1\Desktop\JHON\PROGRAMAS VINCULACIÓN\Formatos\Proyectos\Maestría\"/>
    </mc:Choice>
  </mc:AlternateContent>
  <bookViews>
    <workbookView xWindow="0" yWindow="465" windowWidth="26925" windowHeight="15135" tabRatio="828"/>
  </bookViews>
  <sheets>
    <sheet name="DESGLOSE" sheetId="4" r:id="rId1"/>
    <sheet name=" ANEXO 2018" sheetId="7" r:id="rId2"/>
    <sheet name="ANEXO 2019" sheetId="8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7" l="1"/>
  <c r="H11" i="7"/>
  <c r="D15" i="4"/>
  <c r="D14" i="4"/>
  <c r="D22" i="4"/>
  <c r="E22" i="4"/>
  <c r="F15" i="4"/>
  <c r="F14" i="4"/>
  <c r="F22" i="4"/>
  <c r="G22" i="4"/>
  <c r="G23" i="4"/>
  <c r="D19" i="4"/>
  <c r="F19" i="4"/>
  <c r="G19" i="4"/>
  <c r="F18" i="4"/>
  <c r="D18" i="4"/>
  <c r="F21" i="4"/>
  <c r="G20" i="4"/>
  <c r="C21" i="4"/>
  <c r="C20" i="4"/>
  <c r="D21" i="4"/>
  <c r="E20" i="4"/>
  <c r="G15" i="4"/>
  <c r="G16" i="4"/>
  <c r="D16" i="7"/>
  <c r="D17" i="7"/>
  <c r="F17" i="7"/>
  <c r="F16" i="4"/>
  <c r="D9" i="7"/>
  <c r="D10" i="7"/>
  <c r="D11" i="7"/>
  <c r="D16" i="4"/>
  <c r="E16" i="4"/>
  <c r="C16" i="4"/>
  <c r="E15" i="4"/>
  <c r="C15" i="4"/>
  <c r="F19" i="7"/>
  <c r="F20" i="8"/>
  <c r="D25" i="7"/>
  <c r="D26" i="7"/>
  <c r="D27" i="7"/>
  <c r="D27" i="8"/>
  <c r="D28" i="8"/>
  <c r="D16" i="8"/>
  <c r="D17" i="8"/>
  <c r="F17" i="8"/>
  <c r="D9" i="8"/>
  <c r="D10" i="8"/>
  <c r="D11" i="8"/>
  <c r="F11" i="8"/>
  <c r="H11" i="8"/>
  <c r="D34" i="7"/>
  <c r="D35" i="7"/>
  <c r="E19" i="4"/>
  <c r="F17" i="4"/>
  <c r="F23" i="4"/>
  <c r="G14" i="4"/>
  <c r="G17" i="4"/>
  <c r="I14" i="4"/>
  <c r="I17" i="4"/>
  <c r="I22" i="4"/>
  <c r="I23" i="4"/>
  <c r="H14" i="4"/>
  <c r="H23" i="4"/>
  <c r="H24" i="4"/>
  <c r="I24" i="4"/>
  <c r="D17" i="4"/>
  <c r="H25" i="4"/>
  <c r="E14" i="4"/>
  <c r="E17" i="4"/>
  <c r="F24" i="4"/>
  <c r="F25" i="4"/>
  <c r="D23" i="4"/>
  <c r="D24" i="4"/>
  <c r="D25" i="4"/>
  <c r="E23" i="4"/>
  <c r="E24" i="4"/>
  <c r="E25" i="4"/>
  <c r="G24" i="4"/>
  <c r="G25" i="4"/>
  <c r="I25" i="4"/>
</calcChain>
</file>

<file path=xl/sharedStrings.xml><?xml version="1.0" encoding="utf-8"?>
<sst xmlns="http://schemas.openxmlformats.org/spreadsheetml/2006/main" count="107" uniqueCount="56">
  <si>
    <t>VIATICOS Y SUBSISTENCIAS/NACIONAL</t>
  </si>
  <si>
    <t>TOTAL</t>
  </si>
  <si>
    <t>NOMBRE DEL PROYECTO:</t>
  </si>
  <si>
    <t>ITEM</t>
  </si>
  <si>
    <t>TOTAL GASTOS  DIRECTOS</t>
  </si>
  <si>
    <t>RESUMEN DEL PRESUPUESTO</t>
  </si>
  <si>
    <t>COSTO UNITARIO</t>
  </si>
  <si>
    <t>CANTIDAD</t>
  </si>
  <si>
    <t xml:space="preserve"> GASTOS DIRECTOS</t>
  </si>
  <si>
    <t xml:space="preserve">total </t>
  </si>
  <si>
    <t>Alquiler de vehículo (camioneta 4 x 4)</t>
  </si>
  <si>
    <t>Impresión de informes</t>
  </si>
  <si>
    <t>GASTOS INDIRECTOS</t>
  </si>
  <si>
    <t>Materiales varios - muestreos de campo</t>
  </si>
  <si>
    <t xml:space="preserve">RUBROS </t>
  </si>
  <si>
    <t>COSTO</t>
  </si>
  <si>
    <t>Nro. De días</t>
  </si>
  <si>
    <t>Nro. De personas</t>
  </si>
  <si>
    <t>VALOR TOTAL POR VIAJE</t>
  </si>
  <si>
    <t>Justificaciones</t>
  </si>
  <si>
    <t>Viáticos Nacionales</t>
  </si>
  <si>
    <t>Subsistencia</t>
  </si>
  <si>
    <t>TOTAL POR SALIDA</t>
  </si>
  <si>
    <t>Nro. De salidas</t>
  </si>
  <si>
    <t>Alquiler de vehículo</t>
  </si>
  <si>
    <t>cantidad</t>
  </si>
  <si>
    <t>Costo unitario</t>
  </si>
  <si>
    <t>Actividades</t>
  </si>
  <si>
    <t>MATERIALES/SUMINISTROS</t>
  </si>
  <si>
    <t>Gastos Administrativos 20%</t>
  </si>
  <si>
    <t>UTPL</t>
  </si>
  <si>
    <t>TOTAL PROYECTO (GD+ GI)</t>
  </si>
  <si>
    <t xml:space="preserve">Loja, </t>
  </si>
  <si>
    <t>Nota: Los valores NO incluyen IVA</t>
  </si>
  <si>
    <t xml:space="preserve">ANEXO </t>
  </si>
  <si>
    <t>1. VIÁTICOS Y SUBSISTENCIAS / NACIONAL</t>
  </si>
  <si>
    <t>2. MATERIALES/SUMINISTROS/EQUIPOS/BIBLIOGRAFÍA</t>
  </si>
  <si>
    <t>3. DIFUSIÓN DE RESULTADOS</t>
  </si>
  <si>
    <t xml:space="preserve">ANEXO APORTES </t>
  </si>
  <si>
    <r>
      <rPr>
        <b/>
        <i/>
        <sz val="10"/>
        <color indexed="8"/>
        <rFont val="Calibri"/>
        <family val="2"/>
      </rPr>
      <t>ANEXO</t>
    </r>
    <r>
      <rPr>
        <b/>
        <sz val="11"/>
        <color indexed="8"/>
        <rFont val="Calibri"/>
        <family val="2"/>
      </rPr>
      <t>.-VIATICOS NACIONALES (tomado de base provincia de Loja)</t>
    </r>
  </si>
  <si>
    <r>
      <rPr>
        <b/>
        <i/>
        <sz val="10"/>
        <color indexed="8"/>
        <rFont val="Calibri"/>
        <family val="2"/>
      </rPr>
      <t xml:space="preserve"> ANEXO</t>
    </r>
    <r>
      <rPr>
        <b/>
        <sz val="11"/>
        <color indexed="8"/>
        <rFont val="Calibri"/>
        <family val="2"/>
      </rPr>
      <t>.-VEHÍCULO (tomado de base $ 80,00 por día)</t>
    </r>
  </si>
  <si>
    <t>CONTRAPARTE *</t>
  </si>
  <si>
    <t xml:space="preserve">* Corresponde a un aporte valorado en especies.  Debe ir de acuerdo a los montos especificados en el convenio. </t>
  </si>
  <si>
    <t>ENTIDAD CONTRAPARTE:</t>
  </si>
  <si>
    <t>NUMERO DE VIAJES</t>
  </si>
  <si>
    <t>TOTAL  VIATICOS</t>
  </si>
  <si>
    <t>Video</t>
  </si>
  <si>
    <t>VALOR TOTAL POR MOVILIZACIÓN</t>
  </si>
  <si>
    <t>DIRECTOR DE PROYECTO:</t>
  </si>
  <si>
    <t>ANEXO 14. PRESUPUESTO</t>
  </si>
  <si>
    <t>DIFUSIÓN DE RESULTADOS</t>
  </si>
  <si>
    <t>Carpetas ( 50 por paquete)</t>
  </si>
  <si>
    <t>Amrcadores (10 por caja)</t>
  </si>
  <si>
    <t>Total</t>
  </si>
  <si>
    <t>Docente invitado</t>
  </si>
  <si>
    <t>Actividades/Justificación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</si>
</sst>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u/>
      <sz val="10"/>
      <color indexed="8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0" fontId="6" fillId="0" borderId="0"/>
  </cellStyleXfs>
  <cellXfs count="128">
    <xf numFmtId="0" fontId="0" fillId="0" borderId="0" xfId="0"/>
    <xf numFmtId="0" fontId="9" fillId="0" borderId="0" xfId="0" applyFont="1" applyFill="1" applyBorder="1" applyProtection="1"/>
    <xf numFmtId="0" fontId="9" fillId="0" borderId="0" xfId="0" applyFont="1" applyFill="1" applyBorder="1" applyAlignment="1" applyProtection="1">
      <alignment horizontal="right"/>
    </xf>
    <xf numFmtId="0" fontId="0" fillId="0" borderId="0" xfId="0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 vertical="top"/>
    </xf>
    <xf numFmtId="0" fontId="11" fillId="0" borderId="0" xfId="0" applyFont="1" applyFill="1" applyBorder="1" applyProtection="1"/>
    <xf numFmtId="14" fontId="11" fillId="0" borderId="0" xfId="0" applyNumberFormat="1" applyFont="1" applyFill="1" applyBorder="1" applyProtection="1"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164" fontId="6" fillId="0" borderId="1" xfId="1" applyFont="1" applyBorder="1" applyAlignment="1">
      <alignment vertical="center"/>
    </xf>
    <xf numFmtId="0" fontId="0" fillId="2" borderId="0" xfId="0" applyFill="1"/>
    <xf numFmtId="0" fontId="14" fillId="0" borderId="0" xfId="0" applyFont="1" applyFill="1" applyBorder="1" applyAlignment="1" applyProtection="1">
      <alignment horizontal="left"/>
    </xf>
    <xf numFmtId="14" fontId="0" fillId="0" borderId="0" xfId="0" applyNumberFormat="1" applyFill="1" applyBorder="1" applyProtection="1">
      <protection locked="0"/>
    </xf>
    <xf numFmtId="164" fontId="8" fillId="0" borderId="1" xfId="1" applyFont="1" applyBorder="1"/>
    <xf numFmtId="164" fontId="6" fillId="0" borderId="1" xfId="1" applyFont="1" applyBorder="1" applyAlignment="1">
      <alignment vertical="center"/>
    </xf>
    <xf numFmtId="0" fontId="4" fillId="0" borderId="0" xfId="0" applyFont="1"/>
    <xf numFmtId="2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Protection="1">
      <protection locked="0"/>
    </xf>
    <xf numFmtId="0" fontId="8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164" fontId="21" fillId="3" borderId="1" xfId="0" applyNumberFormat="1" applyFont="1" applyFill="1" applyBorder="1" applyAlignment="1" applyProtection="1">
      <alignment vertical="center" wrapText="1"/>
      <protection locked="0"/>
    </xf>
    <xf numFmtId="164" fontId="21" fillId="0" borderId="1" xfId="0" applyNumberFormat="1" applyFont="1" applyFill="1" applyBorder="1" applyAlignment="1" applyProtection="1">
      <alignment vertical="center" wrapText="1"/>
      <protection locked="0"/>
    </xf>
    <xf numFmtId="164" fontId="21" fillId="0" borderId="1" xfId="1" applyFont="1" applyFill="1" applyBorder="1" applyAlignment="1" applyProtection="1">
      <alignment horizontal="right" vertical="center"/>
    </xf>
    <xf numFmtId="164" fontId="22" fillId="0" borderId="1" xfId="0" applyNumberFormat="1" applyFont="1" applyFill="1" applyBorder="1" applyProtection="1">
      <protection locked="0"/>
    </xf>
    <xf numFmtId="0" fontId="21" fillId="3" borderId="12" xfId="0" applyFont="1" applyFill="1" applyBorder="1" applyAlignment="1" applyProtection="1">
      <alignment vertical="center"/>
    </xf>
    <xf numFmtId="0" fontId="21" fillId="3" borderId="1" xfId="0" applyFont="1" applyFill="1" applyBorder="1" applyAlignment="1" applyProtection="1">
      <alignment vertical="center"/>
    </xf>
    <xf numFmtId="164" fontId="21" fillId="3" borderId="1" xfId="1" applyFont="1" applyFill="1" applyBorder="1" applyAlignment="1" applyProtection="1">
      <alignment horizontal="right" vertical="center"/>
    </xf>
    <xf numFmtId="0" fontId="23" fillId="0" borderId="12" xfId="0" applyFont="1" applyFill="1" applyBorder="1" applyAlignment="1" applyProtection="1">
      <alignment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164" fontId="23" fillId="0" borderId="1" xfId="0" applyNumberFormat="1" applyFont="1" applyFill="1" applyBorder="1" applyAlignment="1" applyProtection="1">
      <alignment vertical="center" wrapText="1"/>
      <protection locked="0"/>
    </xf>
    <xf numFmtId="164" fontId="23" fillId="0" borderId="1" xfId="1" applyFont="1" applyFill="1" applyBorder="1" applyAlignment="1" applyProtection="1">
      <alignment horizontal="right" vertical="center"/>
    </xf>
    <xf numFmtId="164" fontId="21" fillId="3" borderId="1" xfId="1" applyFont="1" applyFill="1" applyBorder="1" applyAlignment="1" applyProtection="1">
      <alignment vertical="center"/>
    </xf>
    <xf numFmtId="164" fontId="21" fillId="3" borderId="13" xfId="1" applyFont="1" applyFill="1" applyBorder="1" applyAlignment="1" applyProtection="1">
      <alignment vertical="center"/>
    </xf>
    <xf numFmtId="2" fontId="24" fillId="0" borderId="12" xfId="0" applyNumberFormat="1" applyFont="1" applyFill="1" applyBorder="1" applyAlignment="1"/>
    <xf numFmtId="1" fontId="24" fillId="0" borderId="1" xfId="0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right" vertical="center"/>
    </xf>
    <xf numFmtId="2" fontId="24" fillId="0" borderId="12" xfId="0" applyNumberFormat="1" applyFont="1" applyFill="1" applyBorder="1" applyAlignment="1">
      <alignment wrapText="1"/>
    </xf>
    <xf numFmtId="164" fontId="23" fillId="0" borderId="1" xfId="1" applyFont="1" applyFill="1" applyBorder="1" applyAlignment="1" applyProtection="1">
      <alignment vertical="center" wrapText="1"/>
      <protection locked="0"/>
    </xf>
    <xf numFmtId="0" fontId="21" fillId="3" borderId="12" xfId="0" applyFont="1" applyFill="1" applyBorder="1" applyAlignment="1" applyProtection="1">
      <alignment vertical="center" wrapText="1"/>
    </xf>
    <xf numFmtId="0" fontId="21" fillId="3" borderId="1" xfId="0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4" fontId="21" fillId="3" borderId="13" xfId="1" applyFont="1" applyFill="1" applyBorder="1" applyAlignment="1" applyProtection="1">
      <alignment horizontal="right" vertical="center"/>
    </xf>
    <xf numFmtId="164" fontId="23" fillId="0" borderId="13" xfId="1" applyFont="1" applyFill="1" applyBorder="1" applyAlignment="1" applyProtection="1">
      <alignment horizontal="right" vertical="center"/>
    </xf>
    <xf numFmtId="164" fontId="22" fillId="0" borderId="13" xfId="0" applyNumberFormat="1" applyFont="1" applyFill="1" applyBorder="1" applyProtection="1">
      <protection locked="0"/>
    </xf>
    <xf numFmtId="164" fontId="21" fillId="3" borderId="13" xfId="0" applyNumberFormat="1" applyFont="1" applyFill="1" applyBorder="1" applyAlignment="1" applyProtection="1">
      <alignment vertical="center" wrapText="1"/>
      <protection locked="0"/>
    </xf>
    <xf numFmtId="164" fontId="23" fillId="0" borderId="13" xfId="0" applyNumberFormat="1" applyFont="1" applyFill="1" applyBorder="1" applyAlignment="1" applyProtection="1">
      <alignment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</xf>
    <xf numFmtId="2" fontId="19" fillId="0" borderId="0" xfId="0" applyNumberFormat="1" applyFont="1" applyFill="1" applyBorder="1" applyAlignment="1" applyProtection="1">
      <alignment vertical="center" wrapText="1"/>
      <protection locked="0"/>
    </xf>
    <xf numFmtId="49" fontId="15" fillId="0" borderId="1" xfId="0" applyNumberFormat="1" applyFont="1" applyFill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wrapText="1"/>
    </xf>
    <xf numFmtId="0" fontId="11" fillId="0" borderId="3" xfId="0" applyFont="1" applyFill="1" applyBorder="1" applyAlignment="1" applyProtection="1">
      <alignment horizontal="left" wrapText="1"/>
    </xf>
    <xf numFmtId="0" fontId="8" fillId="0" borderId="0" xfId="0" applyFont="1" applyFill="1" applyBorder="1" applyProtection="1"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12" fillId="2" borderId="0" xfId="0" applyFont="1" applyFill="1"/>
    <xf numFmtId="0" fontId="2" fillId="2" borderId="0" xfId="0" applyFont="1" applyFill="1"/>
    <xf numFmtId="0" fontId="16" fillId="2" borderId="1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164" fontId="17" fillId="2" borderId="1" xfId="1" applyFont="1" applyFill="1" applyBorder="1" applyAlignment="1">
      <alignment horizontal="center" vertical="center"/>
    </xf>
    <xf numFmtId="1" fontId="17" fillId="2" borderId="1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4" fontId="8" fillId="2" borderId="5" xfId="1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8" fillId="2" borderId="5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64" fontId="18" fillId="2" borderId="0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1" xfId="0" applyFont="1" applyBorder="1"/>
    <xf numFmtId="43" fontId="8" fillId="0" borderId="1" xfId="0" applyNumberFormat="1" applyFont="1" applyBorder="1"/>
    <xf numFmtId="0" fontId="8" fillId="2" borderId="1" xfId="0" applyFont="1" applyFill="1" applyBorder="1"/>
    <xf numFmtId="43" fontId="8" fillId="2" borderId="1" xfId="0" applyNumberFormat="1" applyFont="1" applyFill="1" applyBorder="1"/>
    <xf numFmtId="2" fontId="1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11" fillId="0" borderId="3" xfId="0" applyFont="1" applyFill="1" applyBorder="1" applyAlignment="1" applyProtection="1">
      <alignment horizontal="left" wrapText="1"/>
    </xf>
    <xf numFmtId="0" fontId="11" fillId="0" borderId="20" xfId="0" applyFont="1" applyFill="1" applyBorder="1" applyAlignment="1" applyProtection="1">
      <alignment horizontal="left" wrapText="1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12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/>
    </xf>
    <xf numFmtId="0" fontId="11" fillId="0" borderId="13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12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13" xfId="0" applyFont="1" applyFill="1" applyBorder="1" applyAlignment="1" applyProtection="1">
      <alignment horizontal="center" vertical="center" wrapText="1"/>
    </xf>
    <xf numFmtId="0" fontId="23" fillId="0" borderId="12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0" fontId="21" fillId="3" borderId="12" xfId="0" applyFont="1" applyFill="1" applyBorder="1" applyAlignment="1" applyProtection="1">
      <alignment horizontal="center" vertical="center" wrapText="1"/>
    </xf>
    <xf numFmtId="0" fontId="21" fillId="3" borderId="1" xfId="0" applyFont="1" applyFill="1" applyBorder="1" applyAlignment="1" applyProtection="1">
      <alignment horizontal="center" vertical="center" wrapText="1"/>
    </xf>
    <xf numFmtId="0" fontId="25" fillId="2" borderId="14" xfId="0" applyFont="1" applyFill="1" applyBorder="1" applyAlignment="1" applyProtection="1">
      <alignment horizontal="left" vertical="center" wrapText="1"/>
    </xf>
    <xf numFmtId="0" fontId="25" fillId="2" borderId="15" xfId="0" applyFont="1" applyFill="1" applyBorder="1" applyAlignment="1" applyProtection="1">
      <alignment horizontal="left" vertical="center" wrapText="1"/>
    </xf>
    <xf numFmtId="0" fontId="25" fillId="2" borderId="16" xfId="0" applyFont="1" applyFill="1" applyBorder="1" applyAlignment="1" applyProtection="1">
      <alignment horizontal="left" vertical="center" wrapText="1"/>
    </xf>
    <xf numFmtId="0" fontId="11" fillId="0" borderId="19" xfId="0" applyFont="1" applyFill="1" applyBorder="1" applyAlignment="1" applyProtection="1">
      <alignment horizontal="center"/>
    </xf>
    <xf numFmtId="0" fontId="11" fillId="0" borderId="17" xfId="0" applyFont="1" applyFill="1" applyBorder="1" applyAlignment="1" applyProtection="1">
      <alignment horizontal="center"/>
    </xf>
    <xf numFmtId="0" fontId="11" fillId="0" borderId="18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5">
    <cellStyle name="Moneda" xfId="1" builtinId="4"/>
    <cellStyle name="Moneda 2" xfId="2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926696</xdr:colOff>
      <xdr:row>0</xdr:row>
      <xdr:rowOff>63500</xdr:rowOff>
    </xdr:from>
    <xdr:to>
      <xdr:col>0</xdr:col>
      <xdr:colOff>2895599</xdr:colOff>
      <xdr:row>3</xdr:row>
      <xdr:rowOff>152400</xdr:rowOff>
    </xdr:to>
    <xdr:pic>
      <xdr:nvPicPr>
        <xdr:cNvPr id="3" name="Imagen 6" descr="memo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981" b="92250"/>
        <a:stretch>
          <a:fillRect/>
        </a:stretch>
      </xdr:blipFill>
      <xdr:spPr bwMode="auto">
        <a:xfrm>
          <a:off x="926696" y="63500"/>
          <a:ext cx="2159403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58568</xdr:colOff>
      <xdr:row>0</xdr:row>
      <xdr:rowOff>0</xdr:rowOff>
    </xdr:from>
    <xdr:to>
      <xdr:col>5</xdr:col>
      <xdr:colOff>317500</xdr:colOff>
      <xdr:row>3</xdr:row>
      <xdr:rowOff>151795</xdr:rowOff>
    </xdr:to>
    <xdr:grpSp>
      <xdr:nvGrpSpPr>
        <xdr:cNvPr id="4" name="Group 8"/>
        <xdr:cNvGrpSpPr>
          <a:grpSpLocks/>
        </xdr:cNvGrpSpPr>
      </xdr:nvGrpSpPr>
      <xdr:grpSpPr bwMode="auto">
        <a:xfrm>
          <a:off x="3820943" y="0"/>
          <a:ext cx="2783057" cy="723295"/>
          <a:chOff x="3660" y="855"/>
          <a:chExt cx="6945" cy="1512"/>
        </a:xfrm>
      </xdr:grpSpPr>
      <xdr:pic>
        <xdr:nvPicPr>
          <xdr:cNvPr id="5" name="Picture 9" descr="memo-0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4" t="98358"/>
          <a:stretch>
            <a:fillRect/>
          </a:stretch>
        </xdr:blipFill>
        <xdr:spPr bwMode="auto">
          <a:xfrm>
            <a:off x="3660" y="855"/>
            <a:ext cx="6945" cy="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 Box 10"/>
          <xdr:cNvSpPr txBox="1">
            <a:spLocks noChangeArrowheads="1"/>
          </xdr:cNvSpPr>
        </xdr:nvSpPr>
        <xdr:spPr bwMode="auto">
          <a:xfrm>
            <a:off x="3766" y="1074"/>
            <a:ext cx="6733" cy="1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0"/>
              </a:spcAft>
            </a:pPr>
            <a:r>
              <a:rPr lang="es-ES_tradnl" sz="300">
                <a:solidFill>
                  <a:srgbClr val="0F243E"/>
                </a:solidFill>
                <a:effectLst/>
                <a:latin typeface="Bernard MT Condensed" panose="02050806060905020404" pitchFamily="18" charset="0"/>
                <a:ea typeface="Arial Narrow" panose="020B0606020202030204" pitchFamily="34" charset="0"/>
                <a:cs typeface="Arial Narrow" panose="020B0606020202030204" pitchFamily="34" charset="0"/>
              </a:rPr>
              <a:t> </a:t>
            </a:r>
            <a:endParaRPr lang="es-EC" sz="1200">
              <a:effectLst/>
              <a:latin typeface="Cambria" panose="02040503050406030204" pitchFamily="18" charset="0"/>
              <a:ea typeface="MS Mincho" panose="02020609040205080304" pitchFamily="49" charset="-128"/>
              <a:cs typeface="Times New Roman" panose="02020603050405020304" pitchFamily="18" charset="0"/>
            </a:endParaRPr>
          </a:p>
          <a:p>
            <a:pPr algn="ctr">
              <a:lnSpc>
                <a:spcPct val="115000"/>
              </a:lnSpc>
              <a:spcAft>
                <a:spcPts val="0"/>
              </a:spcAft>
            </a:pPr>
            <a:r>
              <a:rPr lang="es-ES_tradnl" sz="1200">
                <a:solidFill>
                  <a:srgbClr val="0F243E"/>
                </a:solidFill>
                <a:effectLst/>
                <a:latin typeface="Bernard MT Condensed" panose="02050806060905020404" pitchFamily="18" charset="0"/>
                <a:ea typeface="Arial Narrow" panose="020B0606020202030204" pitchFamily="34" charset="0"/>
                <a:cs typeface="Arial Narrow" panose="020B0606020202030204" pitchFamily="34" charset="0"/>
              </a:rPr>
              <a:t>PROYECTOS DE VINCULACIÓN</a:t>
            </a:r>
            <a:endParaRPr lang="es-EC" sz="1200">
              <a:effectLst/>
              <a:latin typeface="Cambria" panose="02040503050406030204" pitchFamily="18" charset="0"/>
              <a:ea typeface="MS Mincho" panose="02020609040205080304" pitchFamily="49" charset="-128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es-ES" sz="1200">
                <a:effectLst/>
                <a:latin typeface="Cambria" panose="02040503050406030204" pitchFamily="18" charset="0"/>
                <a:ea typeface="MS Mincho" panose="02020609040205080304" pitchFamily="49" charset="-128"/>
                <a:cs typeface="Times New Roman" panose="02020603050405020304" pitchFamily="18" charset="0"/>
              </a:rPr>
              <a:t> </a:t>
            </a:r>
            <a:endParaRPr lang="es-EC" sz="1200">
              <a:effectLst/>
              <a:latin typeface="Cambria" panose="02040503050406030204" pitchFamily="18" charset="0"/>
              <a:ea typeface="MS Mincho" panose="02020609040205080304" pitchFamily="49" charset="-128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tabSelected="1" topLeftCell="A10" workbookViewId="0">
      <selection activeCell="D13" sqref="D13"/>
    </sheetView>
  </sheetViews>
  <sheetFormatPr baseColWidth="10" defaultColWidth="9.140625" defaultRowHeight="15" x14ac:dyDescent="0.25"/>
  <cols>
    <col min="1" max="1" width="43.42578125" style="3" customWidth="1"/>
    <col min="2" max="2" width="13" style="3" customWidth="1"/>
    <col min="3" max="4" width="13.42578125" style="3" customWidth="1"/>
    <col min="5" max="6" width="11" style="3" customWidth="1"/>
    <col min="7" max="7" width="10.42578125" style="3" bestFit="1" customWidth="1"/>
    <col min="8" max="8" width="16.7109375" style="3" customWidth="1"/>
    <col min="9" max="9" width="13.28515625" style="3" customWidth="1"/>
    <col min="10" max="16384" width="9.140625" style="3"/>
  </cols>
  <sheetData>
    <row r="1" spans="1:9" ht="15" customHeight="1" x14ac:dyDescent="0.25">
      <c r="A1" s="1"/>
      <c r="B1" s="1"/>
      <c r="C1" s="1"/>
      <c r="D1" s="1"/>
      <c r="E1" s="2"/>
      <c r="F1" s="2"/>
    </row>
    <row r="2" spans="1:9" x14ac:dyDescent="0.25">
      <c r="A2" s="1"/>
      <c r="B2" s="1"/>
      <c r="C2" s="1"/>
      <c r="D2" s="1"/>
      <c r="E2" s="2"/>
      <c r="F2" s="2"/>
    </row>
    <row r="3" spans="1:9" ht="15" customHeight="1" x14ac:dyDescent="0.25">
      <c r="A3" s="1"/>
      <c r="B3" s="1"/>
      <c r="C3" s="1"/>
      <c r="D3" s="1"/>
      <c r="E3" s="17"/>
      <c r="F3" s="17"/>
    </row>
    <row r="4" spans="1:9" ht="18" customHeight="1" x14ac:dyDescent="0.25">
      <c r="A4" s="4"/>
      <c r="B4" s="54"/>
      <c r="C4" s="54"/>
      <c r="D4" s="54"/>
      <c r="E4" s="54"/>
      <c r="F4" s="22"/>
    </row>
    <row r="5" spans="1:9" ht="11.25" customHeight="1" x14ac:dyDescent="0.25">
      <c r="A5" s="59" t="s">
        <v>49</v>
      </c>
      <c r="B5" s="54"/>
      <c r="C5" s="54"/>
      <c r="D5" s="54"/>
      <c r="E5" s="54"/>
      <c r="F5" s="22"/>
    </row>
    <row r="6" spans="1:9" ht="15" customHeight="1" x14ac:dyDescent="0.25">
      <c r="A6" s="55" t="s">
        <v>2</v>
      </c>
      <c r="B6" s="86"/>
      <c r="C6" s="86"/>
      <c r="D6" s="86"/>
      <c r="E6" s="86"/>
      <c r="F6" s="86"/>
      <c r="G6" s="86"/>
      <c r="H6" s="86"/>
      <c r="I6" s="86"/>
    </row>
    <row r="7" spans="1:9" ht="18" customHeight="1" x14ac:dyDescent="0.25">
      <c r="A7" s="56" t="s">
        <v>48</v>
      </c>
      <c r="B7" s="57"/>
      <c r="C7" s="58"/>
      <c r="D7" s="88"/>
      <c r="E7" s="88"/>
      <c r="F7" s="88"/>
      <c r="G7" s="88"/>
      <c r="H7" s="88"/>
      <c r="I7" s="89"/>
    </row>
    <row r="8" spans="1:9" x14ac:dyDescent="0.25">
      <c r="A8" s="56" t="s">
        <v>43</v>
      </c>
      <c r="B8" s="87"/>
      <c r="C8" s="87"/>
      <c r="D8" s="87"/>
      <c r="E8" s="87"/>
      <c r="F8" s="87"/>
      <c r="G8" s="87"/>
      <c r="H8" s="87"/>
      <c r="I8" s="87"/>
    </row>
    <row r="9" spans="1:9" x14ac:dyDescent="0.25">
      <c r="A9" s="5"/>
      <c r="B9" s="5"/>
      <c r="C9" s="18"/>
      <c r="D9" s="18"/>
      <c r="E9" s="6"/>
      <c r="F9" s="6"/>
    </row>
    <row r="10" spans="1:9" x14ac:dyDescent="0.25">
      <c r="A10" s="107" t="s">
        <v>5</v>
      </c>
      <c r="B10" s="108"/>
      <c r="C10" s="108"/>
      <c r="D10" s="108"/>
      <c r="E10" s="108"/>
      <c r="F10" s="108"/>
      <c r="G10" s="108"/>
      <c r="H10" s="108"/>
      <c r="I10" s="109"/>
    </row>
    <row r="11" spans="1:9" x14ac:dyDescent="0.25">
      <c r="A11" s="91" t="s">
        <v>8</v>
      </c>
      <c r="B11" s="92"/>
      <c r="C11" s="92"/>
      <c r="D11" s="92"/>
      <c r="E11" s="92"/>
      <c r="F11" s="92"/>
      <c r="G11" s="92"/>
      <c r="H11" s="92"/>
      <c r="I11" s="93"/>
    </row>
    <row r="12" spans="1:9" ht="24.75" customHeight="1" x14ac:dyDescent="0.25">
      <c r="A12" s="95" t="s">
        <v>3</v>
      </c>
      <c r="B12" s="94" t="s">
        <v>7</v>
      </c>
      <c r="C12" s="94" t="s">
        <v>6</v>
      </c>
      <c r="D12" s="94" t="s">
        <v>1</v>
      </c>
      <c r="E12" s="94"/>
      <c r="F12" s="94" t="s">
        <v>30</v>
      </c>
      <c r="G12" s="94"/>
      <c r="H12" s="98" t="s">
        <v>41</v>
      </c>
      <c r="I12" s="99"/>
    </row>
    <row r="13" spans="1:9" ht="29.25" customHeight="1" x14ac:dyDescent="0.25">
      <c r="A13" s="95"/>
      <c r="B13" s="94"/>
      <c r="C13" s="94"/>
      <c r="D13" s="26">
        <v>2018</v>
      </c>
      <c r="E13" s="26">
        <v>2019</v>
      </c>
      <c r="F13" s="26">
        <v>2018</v>
      </c>
      <c r="G13" s="26">
        <v>2019</v>
      </c>
      <c r="H13" s="47">
        <v>2018</v>
      </c>
      <c r="I13" s="53">
        <v>2019</v>
      </c>
    </row>
    <row r="14" spans="1:9" x14ac:dyDescent="0.25">
      <c r="A14" s="31" t="s">
        <v>0</v>
      </c>
      <c r="B14" s="32"/>
      <c r="C14" s="32"/>
      <c r="D14" s="33">
        <f t="shared" ref="D14:I14" si="0">+D15+D16</f>
        <v>980</v>
      </c>
      <c r="E14" s="33">
        <f t="shared" si="0"/>
        <v>500</v>
      </c>
      <c r="F14" s="33">
        <f t="shared" si="0"/>
        <v>980</v>
      </c>
      <c r="G14" s="33">
        <f t="shared" si="0"/>
        <v>500</v>
      </c>
      <c r="H14" s="33">
        <f t="shared" si="0"/>
        <v>0</v>
      </c>
      <c r="I14" s="48">
        <f t="shared" si="0"/>
        <v>0</v>
      </c>
    </row>
    <row r="15" spans="1:9" x14ac:dyDescent="0.25">
      <c r="A15" s="34" t="s">
        <v>54</v>
      </c>
      <c r="B15" s="35">
        <v>4</v>
      </c>
      <c r="C15" s="36">
        <f>D15+E15</f>
        <v>680</v>
      </c>
      <c r="D15" s="36">
        <f>' ANEXO 2018'!H11</f>
        <v>340</v>
      </c>
      <c r="E15" s="37">
        <f>'ANEXO 2019'!H11</f>
        <v>340</v>
      </c>
      <c r="F15" s="37">
        <f>' ANEXO 2018'!H11</f>
        <v>340</v>
      </c>
      <c r="G15" s="37">
        <f>'ANEXO 2019'!H11</f>
        <v>340</v>
      </c>
      <c r="H15" s="37">
        <v>0</v>
      </c>
      <c r="I15" s="49">
        <v>0</v>
      </c>
    </row>
    <row r="16" spans="1:9" x14ac:dyDescent="0.25">
      <c r="A16" s="34" t="s">
        <v>10</v>
      </c>
      <c r="B16" s="35">
        <v>4</v>
      </c>
      <c r="C16" s="36">
        <f>D16+E16</f>
        <v>800</v>
      </c>
      <c r="D16" s="36">
        <f>' ANEXO 2018'!F17</f>
        <v>640</v>
      </c>
      <c r="E16" s="37">
        <f>'ANEXO 2019'!F17</f>
        <v>160</v>
      </c>
      <c r="F16" s="37">
        <f>' ANEXO 2018'!F17</f>
        <v>640</v>
      </c>
      <c r="G16" s="37">
        <f>'ANEXO 2019'!F17</f>
        <v>160</v>
      </c>
      <c r="H16" s="37">
        <v>0</v>
      </c>
      <c r="I16" s="49">
        <v>0</v>
      </c>
    </row>
    <row r="17" spans="1:9" x14ac:dyDescent="0.25">
      <c r="A17" s="31" t="s">
        <v>28</v>
      </c>
      <c r="B17" s="32"/>
      <c r="C17" s="32"/>
      <c r="D17" s="27">
        <f t="shared" ref="D17:E17" si="1">+F17+H17</f>
        <v>70</v>
      </c>
      <c r="E17" s="33">
        <f t="shared" si="1"/>
        <v>0</v>
      </c>
      <c r="F17" s="38">
        <f>F18</f>
        <v>70</v>
      </c>
      <c r="G17" s="38">
        <f>G18</f>
        <v>0</v>
      </c>
      <c r="H17" s="38">
        <v>0</v>
      </c>
      <c r="I17" s="39">
        <f>I18</f>
        <v>0</v>
      </c>
    </row>
    <row r="18" spans="1:9" x14ac:dyDescent="0.25">
      <c r="A18" s="40" t="s">
        <v>13</v>
      </c>
      <c r="B18" s="41"/>
      <c r="C18" s="42"/>
      <c r="D18" s="36">
        <f>' ANEXO 2018'!D27</f>
        <v>70</v>
      </c>
      <c r="E18" s="37">
        <v>0</v>
      </c>
      <c r="F18" s="37">
        <f>' ANEXO 2018'!D27</f>
        <v>70</v>
      </c>
      <c r="G18" s="37">
        <v>0</v>
      </c>
      <c r="H18" s="37">
        <v>0</v>
      </c>
      <c r="I18" s="49">
        <v>0</v>
      </c>
    </row>
    <row r="19" spans="1:9" x14ac:dyDescent="0.25">
      <c r="A19" s="31" t="s">
        <v>50</v>
      </c>
      <c r="B19" s="32"/>
      <c r="C19" s="32"/>
      <c r="D19" s="27">
        <f>D20+D21</f>
        <v>150</v>
      </c>
      <c r="E19" s="33">
        <f>E20</f>
        <v>800</v>
      </c>
      <c r="F19" s="38">
        <f>F20+F21</f>
        <v>150</v>
      </c>
      <c r="G19" s="38">
        <f>G20+G21</f>
        <v>800</v>
      </c>
      <c r="H19" s="38"/>
      <c r="I19" s="39"/>
    </row>
    <row r="20" spans="1:9" x14ac:dyDescent="0.25">
      <c r="A20" s="43" t="s">
        <v>46</v>
      </c>
      <c r="B20" s="60">
        <v>1</v>
      </c>
      <c r="C20" s="44">
        <f>D20+E20</f>
        <v>800</v>
      </c>
      <c r="D20" s="36">
        <v>0</v>
      </c>
      <c r="E20" s="36">
        <f>'ANEXO 2019'!D27</f>
        <v>800</v>
      </c>
      <c r="F20" s="37"/>
      <c r="G20" s="37">
        <f>'ANEXO 2019'!D28</f>
        <v>800</v>
      </c>
      <c r="H20" s="37"/>
      <c r="I20" s="49"/>
    </row>
    <row r="21" spans="1:9" x14ac:dyDescent="0.25">
      <c r="A21" s="43" t="s">
        <v>11</v>
      </c>
      <c r="B21" s="60">
        <v>1</v>
      </c>
      <c r="C21" s="44">
        <f>D21+E21</f>
        <v>150</v>
      </c>
      <c r="D21" s="36">
        <f>' ANEXO 2018'!D35</f>
        <v>150</v>
      </c>
      <c r="E21" s="36"/>
      <c r="F21" s="37">
        <f>' ANEXO 2018'!D35</f>
        <v>150</v>
      </c>
      <c r="G21" s="37"/>
      <c r="H21" s="37"/>
      <c r="I21" s="49"/>
    </row>
    <row r="22" spans="1:9" ht="20.25" customHeight="1" x14ac:dyDescent="0.25">
      <c r="A22" s="45" t="s">
        <v>4</v>
      </c>
      <c r="B22" s="46"/>
      <c r="C22" s="46"/>
      <c r="D22" s="33">
        <f>D14+D17+D19</f>
        <v>1200</v>
      </c>
      <c r="E22" s="33">
        <f>E14+E17+E19</f>
        <v>1300</v>
      </c>
      <c r="F22" s="33">
        <f>+F14+F17+F19</f>
        <v>1200</v>
      </c>
      <c r="G22" s="33">
        <f>+G14+G17+G19</f>
        <v>1300</v>
      </c>
      <c r="H22" s="33">
        <v>0</v>
      </c>
      <c r="I22" s="48">
        <f>+I14+I17</f>
        <v>0</v>
      </c>
    </row>
    <row r="23" spans="1:9" x14ac:dyDescent="0.25">
      <c r="A23" s="96" t="s">
        <v>12</v>
      </c>
      <c r="B23" s="97"/>
      <c r="C23" s="97"/>
      <c r="D23" s="28">
        <f>+F23+H23</f>
        <v>2250</v>
      </c>
      <c r="E23" s="29">
        <f>+G23+I23</f>
        <v>2600</v>
      </c>
      <c r="F23" s="30">
        <f>+F14+F17+F22</f>
        <v>2250</v>
      </c>
      <c r="G23" s="30">
        <f>+G14+G17+G22+G19</f>
        <v>2600</v>
      </c>
      <c r="H23" s="30">
        <f>+H14+H17+H22</f>
        <v>0</v>
      </c>
      <c r="I23" s="50">
        <f>+I14+I17+I22</f>
        <v>0</v>
      </c>
    </row>
    <row r="24" spans="1:9" x14ac:dyDescent="0.25">
      <c r="A24" s="100" t="s">
        <v>29</v>
      </c>
      <c r="B24" s="101"/>
      <c r="C24" s="101"/>
      <c r="D24" s="36">
        <f t="shared" ref="D24:I24" si="2">+D23*20%</f>
        <v>450</v>
      </c>
      <c r="E24" s="36">
        <f t="shared" si="2"/>
        <v>520</v>
      </c>
      <c r="F24" s="36">
        <f t="shared" si="2"/>
        <v>450</v>
      </c>
      <c r="G24" s="36">
        <f t="shared" si="2"/>
        <v>520</v>
      </c>
      <c r="H24" s="36">
        <f t="shared" si="2"/>
        <v>0</v>
      </c>
      <c r="I24" s="52">
        <f t="shared" si="2"/>
        <v>0</v>
      </c>
    </row>
    <row r="25" spans="1:9" x14ac:dyDescent="0.25">
      <c r="A25" s="102" t="s">
        <v>31</v>
      </c>
      <c r="B25" s="103"/>
      <c r="C25" s="103"/>
      <c r="D25" s="27">
        <f t="shared" ref="D25:I25" si="3">+D23+D24</f>
        <v>2700</v>
      </c>
      <c r="E25" s="27">
        <f t="shared" si="3"/>
        <v>3120</v>
      </c>
      <c r="F25" s="27">
        <f t="shared" si="3"/>
        <v>2700</v>
      </c>
      <c r="G25" s="27">
        <f t="shared" si="3"/>
        <v>3120</v>
      </c>
      <c r="H25" s="27">
        <f t="shared" si="3"/>
        <v>0</v>
      </c>
      <c r="I25" s="51">
        <f t="shared" si="3"/>
        <v>0</v>
      </c>
    </row>
    <row r="26" spans="1:9" ht="15.75" thickBot="1" x14ac:dyDescent="0.3">
      <c r="A26" s="104" t="s">
        <v>32</v>
      </c>
      <c r="B26" s="105"/>
      <c r="C26" s="105"/>
      <c r="D26" s="105"/>
      <c r="E26" s="105"/>
      <c r="F26" s="105"/>
      <c r="G26" s="105"/>
      <c r="H26" s="105"/>
      <c r="I26" s="106"/>
    </row>
    <row r="27" spans="1:9" x14ac:dyDescent="0.25">
      <c r="A27" s="90" t="s">
        <v>33</v>
      </c>
      <c r="B27" s="90"/>
      <c r="C27" s="90"/>
      <c r="D27" s="90"/>
      <c r="E27" s="90"/>
      <c r="F27" s="23"/>
    </row>
    <row r="28" spans="1:9" x14ac:dyDescent="0.25">
      <c r="A28" s="24" t="s">
        <v>42</v>
      </c>
    </row>
  </sheetData>
  <mergeCells count="16">
    <mergeCell ref="B6:I6"/>
    <mergeCell ref="B8:I8"/>
    <mergeCell ref="D7:I7"/>
    <mergeCell ref="A27:E27"/>
    <mergeCell ref="A11:I11"/>
    <mergeCell ref="B12:B13"/>
    <mergeCell ref="A12:A13"/>
    <mergeCell ref="A23:C23"/>
    <mergeCell ref="D12:E12"/>
    <mergeCell ref="F12:G12"/>
    <mergeCell ref="H12:I12"/>
    <mergeCell ref="C12:C13"/>
    <mergeCell ref="A24:C24"/>
    <mergeCell ref="A25:C25"/>
    <mergeCell ref="A26:I26"/>
    <mergeCell ref="A10:I10"/>
  </mergeCells>
  <pageMargins left="0.7" right="0.7" top="0.75" bottom="0.75" header="0.3" footer="0.3"/>
  <pageSetup paperSize="256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showGridLines="0" topLeftCell="A28" workbookViewId="0">
      <selection activeCell="E25" sqref="E25:I25"/>
    </sheetView>
  </sheetViews>
  <sheetFormatPr baseColWidth="10" defaultColWidth="9.140625" defaultRowHeight="15" x14ac:dyDescent="0.25"/>
  <cols>
    <col min="1" max="1" width="20.42578125" customWidth="1"/>
    <col min="3" max="3" width="10.28515625" customWidth="1"/>
    <col min="4" max="4" width="11.7109375" customWidth="1"/>
    <col min="5" max="5" width="6.7109375" customWidth="1"/>
    <col min="6" max="8" width="11.7109375" customWidth="1"/>
    <col min="9" max="9" width="51" customWidth="1"/>
    <col min="13" max="13" width="12.7109375" bestFit="1" customWidth="1"/>
    <col min="20" max="20" width="11" bestFit="1" customWidth="1"/>
  </cols>
  <sheetData>
    <row r="3" spans="1:10" ht="23.25" x14ac:dyDescent="0.35">
      <c r="A3" s="115" t="s">
        <v>38</v>
      </c>
      <c r="B3" s="115"/>
      <c r="C3" s="115"/>
      <c r="D3" s="115"/>
      <c r="E3" s="115"/>
      <c r="F3" s="115"/>
      <c r="G3" s="115"/>
      <c r="H3" s="115"/>
      <c r="I3" s="115"/>
      <c r="J3" s="16"/>
    </row>
    <row r="4" spans="1:1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s="16" customFormat="1" ht="18.75" x14ac:dyDescent="0.3">
      <c r="A5" s="62" t="s">
        <v>35</v>
      </c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5">
      <c r="A7" s="63" t="s">
        <v>39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ht="33.75" x14ac:dyDescent="0.25">
      <c r="A8" s="64" t="s">
        <v>14</v>
      </c>
      <c r="B8" s="64" t="s">
        <v>15</v>
      </c>
      <c r="C8" s="64" t="s">
        <v>16</v>
      </c>
      <c r="D8" s="64" t="s">
        <v>1</v>
      </c>
      <c r="E8" s="65" t="s">
        <v>17</v>
      </c>
      <c r="F8" s="64" t="s">
        <v>18</v>
      </c>
      <c r="G8" s="64" t="s">
        <v>44</v>
      </c>
      <c r="H8" s="64" t="s">
        <v>45</v>
      </c>
      <c r="I8" s="113" t="s">
        <v>19</v>
      </c>
      <c r="J8" s="113"/>
    </row>
    <row r="9" spans="1:10" x14ac:dyDescent="0.25">
      <c r="A9" s="66" t="s">
        <v>20</v>
      </c>
      <c r="B9" s="67">
        <v>35</v>
      </c>
      <c r="C9" s="68">
        <v>2</v>
      </c>
      <c r="D9" s="67">
        <f>+B9*C9</f>
        <v>70</v>
      </c>
      <c r="E9" s="112"/>
      <c r="F9" s="112"/>
      <c r="G9" s="112"/>
      <c r="H9" s="69"/>
      <c r="I9" s="116"/>
      <c r="J9" s="117"/>
    </row>
    <row r="10" spans="1:10" x14ac:dyDescent="0.25">
      <c r="A10" s="66" t="s">
        <v>21</v>
      </c>
      <c r="B10" s="67">
        <v>15</v>
      </c>
      <c r="C10" s="68">
        <v>1</v>
      </c>
      <c r="D10" s="67">
        <f>+B10*C10</f>
        <v>15</v>
      </c>
      <c r="E10" s="112"/>
      <c r="F10" s="112"/>
      <c r="G10" s="112"/>
      <c r="H10" s="70"/>
      <c r="I10" s="118"/>
      <c r="J10" s="119"/>
    </row>
    <row r="11" spans="1:10" ht="15.75" thickBot="1" x14ac:dyDescent="0.3">
      <c r="A11" s="113" t="s">
        <v>1</v>
      </c>
      <c r="B11" s="113"/>
      <c r="C11" s="113"/>
      <c r="D11" s="67">
        <f>+D9+D10</f>
        <v>85</v>
      </c>
      <c r="E11" s="71">
        <v>1</v>
      </c>
      <c r="F11" s="72">
        <f>+D11*E11</f>
        <v>85</v>
      </c>
      <c r="G11" s="71">
        <v>4</v>
      </c>
      <c r="H11" s="72">
        <f>+F11*G11</f>
        <v>340</v>
      </c>
      <c r="I11" s="120"/>
      <c r="J11" s="121"/>
    </row>
    <row r="12" spans="1:10" ht="15.75" thickTop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5">
      <c r="A14" s="63" t="s">
        <v>40</v>
      </c>
      <c r="B14" s="16"/>
      <c r="C14" s="16"/>
      <c r="D14" s="16"/>
      <c r="E14" s="16"/>
      <c r="F14" s="16"/>
      <c r="G14" s="16"/>
      <c r="H14" s="16"/>
      <c r="I14" s="16"/>
      <c r="J14" s="16"/>
    </row>
    <row r="15" spans="1:10" ht="33.75" x14ac:dyDescent="0.25">
      <c r="A15" s="64" t="s">
        <v>14</v>
      </c>
      <c r="B15" s="64" t="s">
        <v>15</v>
      </c>
      <c r="C15" s="64" t="s">
        <v>16</v>
      </c>
      <c r="D15" s="64" t="s">
        <v>22</v>
      </c>
      <c r="E15" s="65" t="s">
        <v>23</v>
      </c>
      <c r="F15" s="64" t="s">
        <v>47</v>
      </c>
      <c r="G15" s="113" t="s">
        <v>19</v>
      </c>
      <c r="H15" s="113"/>
      <c r="I15" s="113"/>
      <c r="J15" s="113"/>
    </row>
    <row r="16" spans="1:10" ht="21.75" customHeight="1" x14ac:dyDescent="0.25">
      <c r="A16" s="66" t="s">
        <v>24</v>
      </c>
      <c r="B16" s="67">
        <v>80</v>
      </c>
      <c r="C16" s="73">
        <v>2</v>
      </c>
      <c r="D16" s="67">
        <f>+B16*C16</f>
        <v>160</v>
      </c>
      <c r="E16" s="74"/>
      <c r="F16" s="74"/>
      <c r="G16" s="114"/>
      <c r="H16" s="114"/>
      <c r="I16" s="114"/>
      <c r="J16" s="114"/>
    </row>
    <row r="17" spans="1:10" ht="21.75" customHeight="1" thickBot="1" x14ac:dyDescent="0.3">
      <c r="A17" s="113" t="s">
        <v>1</v>
      </c>
      <c r="B17" s="113"/>
      <c r="C17" s="113"/>
      <c r="D17" s="72">
        <f>SUM(D16:D16)</f>
        <v>160</v>
      </c>
      <c r="E17" s="71">
        <v>4</v>
      </c>
      <c r="F17" s="75">
        <f>+D17*E17</f>
        <v>640</v>
      </c>
      <c r="G17" s="114"/>
      <c r="H17" s="114"/>
      <c r="I17" s="114"/>
      <c r="J17" s="114"/>
    </row>
    <row r="18" spans="1:10" ht="21.75" customHeight="1" thickTop="1" x14ac:dyDescent="0.25">
      <c r="A18" s="76"/>
      <c r="B18" s="76"/>
      <c r="C18" s="76"/>
      <c r="D18" s="77"/>
      <c r="E18" s="78"/>
      <c r="F18" s="79"/>
      <c r="G18" s="79"/>
      <c r="H18" s="79"/>
      <c r="I18" s="80"/>
      <c r="J18" s="80"/>
    </row>
    <row r="19" spans="1:10" x14ac:dyDescent="0.25">
      <c r="A19" s="16"/>
      <c r="B19" s="16"/>
      <c r="C19" s="16"/>
      <c r="D19" s="16"/>
      <c r="E19" s="84" t="s">
        <v>53</v>
      </c>
      <c r="F19" s="85">
        <f>H11+F17</f>
        <v>980</v>
      </c>
      <c r="G19" s="16"/>
      <c r="H19" s="16"/>
      <c r="I19" s="16"/>
      <c r="J19" s="16"/>
    </row>
    <row r="21" spans="1:10" ht="18.75" x14ac:dyDescent="0.3">
      <c r="A21" s="11" t="s">
        <v>36</v>
      </c>
    </row>
    <row r="22" spans="1:10" ht="18.75" x14ac:dyDescent="0.3">
      <c r="A22" s="11"/>
    </row>
    <row r="23" spans="1:10" x14ac:dyDescent="0.25">
      <c r="A23" s="21" t="s">
        <v>34</v>
      </c>
    </row>
    <row r="24" spans="1:10" ht="30" x14ac:dyDescent="0.25">
      <c r="A24" s="7" t="s">
        <v>3</v>
      </c>
      <c r="B24" s="7" t="s">
        <v>25</v>
      </c>
      <c r="C24" s="7" t="s">
        <v>26</v>
      </c>
      <c r="D24" s="7" t="s">
        <v>9</v>
      </c>
      <c r="E24" s="111" t="s">
        <v>55</v>
      </c>
      <c r="F24" s="111"/>
      <c r="G24" s="111"/>
      <c r="H24" s="111"/>
      <c r="I24" s="111"/>
    </row>
    <row r="25" spans="1:10" ht="57.75" customHeight="1" x14ac:dyDescent="0.25">
      <c r="A25" s="13" t="s">
        <v>51</v>
      </c>
      <c r="B25" s="14">
        <v>1</v>
      </c>
      <c r="C25" s="20">
        <v>10</v>
      </c>
      <c r="D25" s="20">
        <f>+B25*C25</f>
        <v>10</v>
      </c>
      <c r="E25" s="110"/>
      <c r="F25" s="110"/>
      <c r="G25" s="110"/>
      <c r="H25" s="110"/>
      <c r="I25" s="110"/>
    </row>
    <row r="26" spans="1:10" ht="57.75" customHeight="1" x14ac:dyDescent="0.25">
      <c r="A26" s="13" t="s">
        <v>52</v>
      </c>
      <c r="B26" s="14">
        <v>12</v>
      </c>
      <c r="C26" s="20">
        <v>5</v>
      </c>
      <c r="D26" s="20">
        <f>B26*C26</f>
        <v>60</v>
      </c>
      <c r="E26" s="81"/>
      <c r="F26" s="81"/>
      <c r="G26" s="81"/>
      <c r="H26" s="81"/>
      <c r="I26" s="81"/>
    </row>
    <row r="27" spans="1:10" x14ac:dyDescent="0.25">
      <c r="A27" s="8" t="s">
        <v>1</v>
      </c>
      <c r="B27" s="9"/>
      <c r="C27" s="10"/>
      <c r="D27" s="19">
        <f>D25+D26</f>
        <v>70</v>
      </c>
    </row>
    <row r="29" spans="1:10" ht="18.75" x14ac:dyDescent="0.3">
      <c r="A29" s="11" t="s">
        <v>37</v>
      </c>
    </row>
    <row r="30" spans="1:10" ht="18.75" x14ac:dyDescent="0.3">
      <c r="A30" s="11"/>
    </row>
    <row r="31" spans="1:10" x14ac:dyDescent="0.25">
      <c r="A31" s="12" t="s">
        <v>34</v>
      </c>
    </row>
    <row r="32" spans="1:10" ht="30" x14ac:dyDescent="0.25">
      <c r="A32" s="7" t="s">
        <v>3</v>
      </c>
      <c r="B32" s="7" t="s">
        <v>25</v>
      </c>
      <c r="C32" s="7" t="s">
        <v>26</v>
      </c>
      <c r="D32" s="7" t="s">
        <v>9</v>
      </c>
      <c r="E32" s="111" t="s">
        <v>27</v>
      </c>
      <c r="F32" s="111"/>
      <c r="G32" s="111"/>
      <c r="H32" s="111"/>
      <c r="I32" s="111"/>
    </row>
    <row r="33" spans="1:9" x14ac:dyDescent="0.25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55.5" customHeight="1" x14ac:dyDescent="0.25">
      <c r="A34" s="13" t="s">
        <v>11</v>
      </c>
      <c r="B34" s="14">
        <v>1</v>
      </c>
      <c r="C34" s="15">
        <v>150</v>
      </c>
      <c r="D34" s="20">
        <f>+B34*C34</f>
        <v>150</v>
      </c>
      <c r="E34" s="110"/>
      <c r="F34" s="110"/>
      <c r="G34" s="110"/>
      <c r="H34" s="110"/>
      <c r="I34" s="110"/>
    </row>
    <row r="35" spans="1:9" x14ac:dyDescent="0.25">
      <c r="A35" s="8" t="s">
        <v>1</v>
      </c>
      <c r="B35" s="9"/>
      <c r="C35" s="10"/>
      <c r="D35" s="19">
        <f>SUM(D33:D34)</f>
        <v>150</v>
      </c>
    </row>
  </sheetData>
  <mergeCells count="14">
    <mergeCell ref="A3:I3"/>
    <mergeCell ref="A17:C17"/>
    <mergeCell ref="E25:I25"/>
    <mergeCell ref="E24:I24"/>
    <mergeCell ref="I9:J11"/>
    <mergeCell ref="A11:C11"/>
    <mergeCell ref="I8:J8"/>
    <mergeCell ref="F9:F10"/>
    <mergeCell ref="E34:I34"/>
    <mergeCell ref="E32:I32"/>
    <mergeCell ref="E9:E10"/>
    <mergeCell ref="G9:G10"/>
    <mergeCell ref="G15:J15"/>
    <mergeCell ref="G16:J17"/>
  </mergeCells>
  <pageMargins left="0.7" right="0.7" top="0.75" bottom="0.75" header="0.3" footer="0.3"/>
  <pageSetup paperSize="25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G18" sqref="G18"/>
    </sheetView>
  </sheetViews>
  <sheetFormatPr baseColWidth="10" defaultColWidth="9.140625" defaultRowHeight="15" x14ac:dyDescent="0.25"/>
  <cols>
    <col min="1" max="1" width="20.42578125" customWidth="1"/>
    <col min="3" max="3" width="10.28515625" customWidth="1"/>
    <col min="4" max="4" width="11.7109375" customWidth="1"/>
    <col min="5" max="5" width="6.7109375" customWidth="1"/>
    <col min="6" max="8" width="11.7109375" customWidth="1"/>
    <col min="9" max="9" width="51" customWidth="1"/>
    <col min="13" max="13" width="12.7109375" bestFit="1" customWidth="1"/>
    <col min="20" max="20" width="11" bestFit="1" customWidth="1"/>
  </cols>
  <sheetData>
    <row r="3" spans="1:10" ht="23.25" x14ac:dyDescent="0.35">
      <c r="A3" s="115" t="s">
        <v>38</v>
      </c>
      <c r="B3" s="115"/>
      <c r="C3" s="115"/>
      <c r="D3" s="115"/>
      <c r="E3" s="115"/>
      <c r="F3" s="115"/>
      <c r="G3" s="115"/>
      <c r="H3" s="115"/>
      <c r="I3" s="115"/>
      <c r="J3" s="16"/>
    </row>
    <row r="4" spans="1:1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s="16" customFormat="1" ht="18.75" x14ac:dyDescent="0.3">
      <c r="A5" s="62" t="s">
        <v>35</v>
      </c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5">
      <c r="A7" s="63" t="s">
        <v>39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ht="33.75" x14ac:dyDescent="0.25">
      <c r="A8" s="64" t="s">
        <v>14</v>
      </c>
      <c r="B8" s="64" t="s">
        <v>15</v>
      </c>
      <c r="C8" s="64" t="s">
        <v>16</v>
      </c>
      <c r="D8" s="64" t="s">
        <v>1</v>
      </c>
      <c r="E8" s="65" t="s">
        <v>17</v>
      </c>
      <c r="F8" s="64" t="s">
        <v>18</v>
      </c>
      <c r="G8" s="64" t="s">
        <v>44</v>
      </c>
      <c r="H8" s="64" t="s">
        <v>45</v>
      </c>
      <c r="I8" s="113" t="s">
        <v>19</v>
      </c>
      <c r="J8" s="113"/>
    </row>
    <row r="9" spans="1:10" x14ac:dyDescent="0.25">
      <c r="A9" s="66" t="s">
        <v>20</v>
      </c>
      <c r="B9" s="67">
        <v>35</v>
      </c>
      <c r="C9" s="68">
        <v>2</v>
      </c>
      <c r="D9" s="67">
        <f>+B9*C9</f>
        <v>70</v>
      </c>
      <c r="E9" s="112"/>
      <c r="F9" s="112"/>
      <c r="G9" s="112"/>
      <c r="H9" s="69"/>
      <c r="I9" s="116"/>
      <c r="J9" s="117"/>
    </row>
    <row r="10" spans="1:10" x14ac:dyDescent="0.25">
      <c r="A10" s="66" t="s">
        <v>21</v>
      </c>
      <c r="B10" s="67">
        <v>15</v>
      </c>
      <c r="C10" s="68">
        <v>1</v>
      </c>
      <c r="D10" s="67">
        <f>+B10*C10</f>
        <v>15</v>
      </c>
      <c r="E10" s="112"/>
      <c r="F10" s="112"/>
      <c r="G10" s="112"/>
      <c r="H10" s="70"/>
      <c r="I10" s="118"/>
      <c r="J10" s="119"/>
    </row>
    <row r="11" spans="1:10" ht="15.75" thickBot="1" x14ac:dyDescent="0.3">
      <c r="A11" s="113" t="s">
        <v>1</v>
      </c>
      <c r="B11" s="113"/>
      <c r="C11" s="113"/>
      <c r="D11" s="67">
        <f>+D9+D10</f>
        <v>85</v>
      </c>
      <c r="E11" s="71">
        <v>4</v>
      </c>
      <c r="F11" s="72">
        <f>+D11*E11</f>
        <v>340</v>
      </c>
      <c r="G11" s="71">
        <v>1</v>
      </c>
      <c r="H11" s="72">
        <f>+F11*G11</f>
        <v>340</v>
      </c>
      <c r="I11" s="120"/>
      <c r="J11" s="121"/>
    </row>
    <row r="12" spans="1:10" ht="15.75" thickTop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5">
      <c r="A14" s="63" t="s">
        <v>40</v>
      </c>
      <c r="B14" s="16"/>
      <c r="C14" s="16"/>
      <c r="D14" s="16"/>
      <c r="E14" s="16"/>
      <c r="F14" s="16"/>
      <c r="G14" s="16"/>
      <c r="H14" s="16"/>
      <c r="I14" s="16"/>
      <c r="J14" s="16"/>
    </row>
    <row r="15" spans="1:10" ht="33.75" x14ac:dyDescent="0.25">
      <c r="A15" s="64" t="s">
        <v>14</v>
      </c>
      <c r="B15" s="64" t="s">
        <v>15</v>
      </c>
      <c r="C15" s="64" t="s">
        <v>16</v>
      </c>
      <c r="D15" s="64" t="s">
        <v>22</v>
      </c>
      <c r="E15" s="65" t="s">
        <v>23</v>
      </c>
      <c r="F15" s="64" t="s">
        <v>47</v>
      </c>
      <c r="G15" s="113" t="s">
        <v>19</v>
      </c>
      <c r="H15" s="113"/>
      <c r="I15" s="113"/>
      <c r="J15" s="113"/>
    </row>
    <row r="16" spans="1:10" ht="21.75" customHeight="1" x14ac:dyDescent="0.25">
      <c r="A16" s="66" t="s">
        <v>24</v>
      </c>
      <c r="B16" s="67">
        <v>80</v>
      </c>
      <c r="C16" s="73">
        <v>2</v>
      </c>
      <c r="D16" s="67">
        <f>+B16*C16</f>
        <v>160</v>
      </c>
      <c r="E16" s="74"/>
      <c r="F16" s="74"/>
      <c r="G16" s="114"/>
      <c r="H16" s="114"/>
      <c r="I16" s="114"/>
      <c r="J16" s="114"/>
    </row>
    <row r="17" spans="1:10" ht="21.75" customHeight="1" thickBot="1" x14ac:dyDescent="0.3">
      <c r="A17" s="113" t="s">
        <v>1</v>
      </c>
      <c r="B17" s="113"/>
      <c r="C17" s="113"/>
      <c r="D17" s="72">
        <f>SUM(D16:D16)</f>
        <v>160</v>
      </c>
      <c r="E17" s="71">
        <v>1</v>
      </c>
      <c r="F17" s="75">
        <f>+D17*E17</f>
        <v>160</v>
      </c>
      <c r="G17" s="114"/>
      <c r="H17" s="114"/>
      <c r="I17" s="114"/>
      <c r="J17" s="114"/>
    </row>
    <row r="18" spans="1:10" ht="21.75" customHeight="1" thickTop="1" x14ac:dyDescent="0.25">
      <c r="A18" s="76"/>
      <c r="B18" s="76"/>
      <c r="C18" s="76"/>
      <c r="D18" s="77"/>
      <c r="E18" s="78"/>
      <c r="F18" s="79"/>
      <c r="G18" s="79"/>
      <c r="H18" s="79"/>
      <c r="I18" s="80"/>
      <c r="J18" s="80"/>
    </row>
    <row r="19" spans="1:1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E20" s="82" t="s">
        <v>53</v>
      </c>
      <c r="F20" s="83">
        <f>H11+F17</f>
        <v>500</v>
      </c>
    </row>
    <row r="22" spans="1:10" ht="18.75" x14ac:dyDescent="0.3">
      <c r="A22" s="11" t="s">
        <v>37</v>
      </c>
    </row>
    <row r="23" spans="1:10" ht="18.75" x14ac:dyDescent="0.3">
      <c r="A23" s="11"/>
    </row>
    <row r="24" spans="1:10" x14ac:dyDescent="0.25">
      <c r="A24" s="12" t="s">
        <v>34</v>
      </c>
    </row>
    <row r="25" spans="1:10" ht="30" x14ac:dyDescent="0.25">
      <c r="A25" s="61" t="s">
        <v>3</v>
      </c>
      <c r="B25" s="61" t="s">
        <v>25</v>
      </c>
      <c r="C25" s="61" t="s">
        <v>26</v>
      </c>
      <c r="D25" s="61" t="s">
        <v>9</v>
      </c>
      <c r="E25" s="111" t="s">
        <v>19</v>
      </c>
      <c r="F25" s="111"/>
      <c r="G25" s="111"/>
      <c r="H25" s="111"/>
      <c r="I25" s="111"/>
    </row>
    <row r="26" spans="1:10" x14ac:dyDescent="0.25">
      <c r="A26" s="61"/>
      <c r="B26" s="61"/>
      <c r="C26" s="61"/>
      <c r="D26" s="61"/>
      <c r="E26" s="122"/>
      <c r="F26" s="123"/>
      <c r="G26" s="123"/>
      <c r="H26" s="123"/>
      <c r="I26" s="124"/>
    </row>
    <row r="27" spans="1:10" x14ac:dyDescent="0.25">
      <c r="A27" s="13" t="s">
        <v>46</v>
      </c>
      <c r="B27" s="14">
        <v>1</v>
      </c>
      <c r="C27" s="20">
        <v>800</v>
      </c>
      <c r="D27" s="20">
        <f>+B27*C27</f>
        <v>800</v>
      </c>
      <c r="E27" s="125"/>
      <c r="F27" s="126"/>
      <c r="G27" s="126"/>
      <c r="H27" s="126"/>
      <c r="I27" s="127"/>
    </row>
    <row r="28" spans="1:10" x14ac:dyDescent="0.25">
      <c r="A28" s="8" t="s">
        <v>1</v>
      </c>
      <c r="B28" s="9"/>
      <c r="C28" s="10"/>
      <c r="D28" s="19">
        <f>SUM(D26:D27)</f>
        <v>800</v>
      </c>
    </row>
  </sheetData>
  <mergeCells count="12">
    <mergeCell ref="A3:I3"/>
    <mergeCell ref="I8:J8"/>
    <mergeCell ref="E9:E10"/>
    <mergeCell ref="F9:F10"/>
    <mergeCell ref="G9:G10"/>
    <mergeCell ref="I9:J11"/>
    <mergeCell ref="A11:C11"/>
    <mergeCell ref="E26:I27"/>
    <mergeCell ref="G15:J15"/>
    <mergeCell ref="G16:J17"/>
    <mergeCell ref="A17:C17"/>
    <mergeCell ref="E25:I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DESGLOSE</vt:lpstr>
      <vt:lpstr> ANEXO 2018</vt:lpstr>
      <vt:lpstr>ANEXO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OTRI JULIANA</dc:creator>
  <cp:lastModifiedBy>JHON FRANKLIN RODRIGUEZ CASTILLO</cp:lastModifiedBy>
  <cp:lastPrinted>2016-04-27T15:44:54Z</cp:lastPrinted>
  <dcterms:created xsi:type="dcterms:W3CDTF">2013-08-22T20:12:00Z</dcterms:created>
  <dcterms:modified xsi:type="dcterms:W3CDTF">2018-09-06T15:07:17Z</dcterms:modified>
</cp:coreProperties>
</file>