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\Desktop\Epicode\W1D1\M2-1-1\"/>
    </mc:Choice>
  </mc:AlternateContent>
  <xr:revisionPtr revIDLastSave="0" documentId="8_{B3A0D555-8708-4AB8-A673-E649C36F95C7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Assoluti_Iva" sheetId="1" r:id="rId1"/>
    <sheet name="Cerca_Vert_Spese" sheetId="4" r:id="rId2"/>
    <sheet name="FUNZIONI VARIE" sheetId="2" r:id="rId3"/>
    <sheet name="Cerca_Vert_Giudizio" sheetId="3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CONTA_SE!$A$1:$E$1000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9" i="7" l="1"/>
  <c r="I12" i="7"/>
  <c r="I16" i="7"/>
  <c r="I17" i="7"/>
  <c r="I18" i="7"/>
  <c r="I21" i="7"/>
  <c r="I24" i="7"/>
  <c r="I28" i="7"/>
  <c r="I29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F4" i="7"/>
  <c r="H7" i="7" s="1"/>
  <c r="H10" i="6"/>
  <c r="H9" i="6"/>
  <c r="H8" i="6"/>
  <c r="H7" i="6"/>
  <c r="H6" i="6"/>
  <c r="H5" i="6"/>
  <c r="I14" i="5"/>
  <c r="I13" i="5"/>
  <c r="I12" i="5"/>
  <c r="I11" i="5"/>
  <c r="I10" i="5"/>
  <c r="I9" i="5"/>
  <c r="I8" i="5"/>
  <c r="I6" i="5"/>
  <c r="I5" i="5"/>
  <c r="I4" i="5"/>
  <c r="I3" i="5"/>
  <c r="D5" i="3"/>
  <c r="D6" i="3"/>
  <c r="D7" i="3"/>
  <c r="D8" i="3"/>
  <c r="D9" i="3"/>
  <c r="D10" i="3"/>
  <c r="D4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16" i="4"/>
  <c r="I19" i="7" l="1"/>
  <c r="I27" i="7"/>
  <c r="I15" i="7"/>
  <c r="I26" i="7"/>
  <c r="I14" i="7"/>
  <c r="I25" i="7"/>
  <c r="I13" i="7"/>
  <c r="I23" i="7"/>
  <c r="I11" i="7"/>
  <c r="I22" i="7"/>
  <c r="I10" i="7"/>
  <c r="I20" i="7"/>
  <c r="I8" i="7"/>
  <c r="I7" i="7"/>
  <c r="H28" i="7"/>
  <c r="H22" i="7"/>
  <c r="H16" i="7"/>
  <c r="H10" i="7"/>
  <c r="H9" i="7"/>
  <c r="H19" i="7"/>
  <c r="H18" i="7"/>
  <c r="H29" i="7"/>
  <c r="H17" i="7"/>
  <c r="H15" i="7"/>
  <c r="H27" i="7"/>
  <c r="H26" i="7"/>
  <c r="H14" i="7"/>
  <c r="H25" i="7"/>
  <c r="H13" i="7"/>
  <c r="H24" i="7"/>
  <c r="H12" i="7"/>
  <c r="H23" i="7"/>
  <c r="H11" i="7"/>
  <c r="H21" i="7"/>
  <c r="H20" i="7"/>
  <c r="H8" i="7"/>
</calcChain>
</file>

<file path=xl/sharedStrings.xml><?xml version="1.0" encoding="utf-8"?>
<sst xmlns="http://schemas.openxmlformats.org/spreadsheetml/2006/main" count="1003" uniqueCount="655">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</sst>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0" fontId="12" fillId="0" borderId="0" xfId="0" applyFont="1"/>
    <xf numFmtId="0" fontId="1" fillId="0" borderId="28" xfId="0" applyNumberFormat="1" applyFont="1" applyBorder="1"/>
    <xf numFmtId="14" fontId="3" fillId="2" borderId="6" xfId="0" applyNumberFormat="1" applyFont="1" applyFill="1" applyBorder="1"/>
  </cellXfs>
  <cellStyles count="1">
    <cellStyle name="Normale" xfId="0" builtinId="0"/>
  </cellStyles>
  <dxfs count="23">
    <dxf>
      <font>
        <color rgb="FFFF0000"/>
      </font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6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22"/>
      <tableStyleElement type="firstRowStripe" dxfId="21"/>
      <tableStyleElement type="secondRowStripe" dxfId="20"/>
    </tableStyle>
    <tableStyle name="Cerca_Vert_Spese-style" pivot="0" count="4" xr9:uid="{00000000-0011-0000-FFFF-FFFF01000000}">
      <tableStyleElement type="headerRow" dxfId="19"/>
      <tableStyleElement type="total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15">
      <calculatedColumnFormula>VLOOKUP(Table_1[[#This Row],[Punteggio]],$F$3:$G$6,2)</calculatedColumnFormula>
    </tableColumn>
  </tableColumns>
  <tableStyleInfo name="Cerca_Vert_Giudiz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120" activePane="bottomLeft" state="frozen"/>
      <selection pane="bottomLeft" activeCell="E345" sqref="E345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54" t="s">
        <v>0</v>
      </c>
      <c r="B1" s="55"/>
      <c r="C1" s="55"/>
      <c r="D1" s="55"/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7" t="s">
        <v>1</v>
      </c>
      <c r="B2" s="55"/>
      <c r="C2" s="55"/>
      <c r="D2" s="55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C4+C4*IVATOT</f>
        <v>337200</v>
      </c>
      <c r="E4" s="1" t="str">
        <f>CONCATENATE(A4,"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>C5+C5*IVATOT</f>
        <v>387600</v>
      </c>
      <c r="E5" s="1" t="str">
        <f t="shared" ref="E5:E68" si="0">CONCATENATE(A5,"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>C6+C6*IVATOT</f>
        <v>412800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>C7+C7*IVATOT</f>
        <v>433200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>C8+C8*IVATOT</f>
        <v>625200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>C9+C9*IVATOT</f>
        <v>632400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>C10+C10*IVATOT</f>
        <v>751200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>C11+C11*IVATOT</f>
        <v>787200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>C12+C12*IVATOT</f>
        <v>799200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>C13+C13*IVATOT</f>
        <v>1058400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>C14+C14*IVATOT</f>
        <v>1329600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>C15+C15*IVATOT</f>
        <v>1579200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>C16+C16*IVATOT</f>
        <v>1912800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>C17+C17*IVATOT</f>
        <v>3262800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>C18+C18*IVATOT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>C19+C19*IVATOT</f>
        <v>4910400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>C20+C20*IVATOT</f>
        <v>16630800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>C21+C21*IVATOT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>C22+C22*IVATOT</f>
        <v>200400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>C23+C23*IVATOT</f>
        <v>242400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>C24+C24*IVATOT</f>
        <v>243600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>C25+C25*IVATOT</f>
        <v>280800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>C26+C26*IVATOT</f>
        <v>302400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>C27+C27*IVATOT</f>
        <v>310800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>C28+C28*IVATOT</f>
        <v>322800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>C29+C29*IVATOT</f>
        <v>325200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>C30+C30*IVATOT</f>
        <v>350400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>C31+C31*IVATOT</f>
        <v>351600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>C32+C32*IVATOT</f>
        <v>368400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>C33+C33*IVATOT</f>
        <v>528000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>C34+C34*IVATOT</f>
        <v>584400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>C35+C35*IVATOT</f>
        <v>679200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>C36+C36*IVATOT</f>
        <v>962400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>C37+C37*IVATOT</f>
        <v>1894800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>C38+C38*IVATOT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>C39+C39*IVATOT</f>
        <v>84000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>C40+C40*IVATOT</f>
        <v>124800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>C41+C41*IVATOT</f>
        <v>152400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>C42+C42*IVATOT</f>
        <v>194400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>C43+C43*IVATOT</f>
        <v>214800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>C44+C44*IVATOT</f>
        <v>223200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>C45+C45*IVATOT</f>
        <v>223200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>C46+C46*IVATOT</f>
        <v>243600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>C47+C47*IVATOT</f>
        <v>254400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>C48+C48*IVATOT</f>
        <v>266400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>C49+C49*IVATOT</f>
        <v>294000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>C50+C50*IVATOT</f>
        <v>301200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>C51+C51*IVATOT</f>
        <v>308400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>C52+C52*IVATOT</f>
        <v>322800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>C53+C53*IVATOT</f>
        <v>376800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>C54+C54*IVATOT</f>
        <v>390000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>C55+C55*IVATOT</f>
        <v>416400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>C56+C56*IVATOT</f>
        <v>442800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>C57+C57*IVATOT</f>
        <v>482400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>C58+C58*IVATOT</f>
        <v>565200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>C59+C59*IVATOT</f>
        <v>571200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>C60+C60*IVATOT</f>
        <v>590400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>C61+C61*IVATOT</f>
        <v>637200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>C62+C62*IVATOT</f>
        <v>662400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>C63+C63*IVATOT</f>
        <v>1784400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>C64+C64*IVATOT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>C65+C65*IVATOT</f>
        <v>121200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>C66+C66*IVATOT</f>
        <v>45600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>C67+C67*IVATOT</f>
        <v>164400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>C68+C68*IVATOT</f>
        <v>266400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>C69+C69*IVATOT</f>
        <v>601200</v>
      </c>
      <c r="E69" s="1" t="str">
        <f t="shared" ref="E69:E132" si="1">CONCATENATE(A69,"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>C70+C70*IVATOT</f>
        <v>513600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>C71+C71*IVATOT</f>
        <v>673200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>C72+C72*IVATOT</f>
        <v>1893600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>C73+C73*IVATOT</f>
        <v>40800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>C74+C74*IVATOT</f>
        <v>24000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>C75+C75*IVATOT</f>
        <v>27600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>C76+C76*IVATOT</f>
        <v>117600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>C77+C77*IVATOT</f>
        <v>301200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>C78+C78*IVATOT</f>
        <v>18000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>C79+C79*IVATOT</f>
        <v>16800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>C80+C80*IVATOT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>C81+C81*IVATOT</f>
        <v>478800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>C82+C82*IVATOT</f>
        <v>310800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>C83+C83*IVATOT</f>
        <v>388800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>C84+C84*IVATOT</f>
        <v>453600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>C85+C85*IVATOT</f>
        <v>562800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>C86+C86*IVATOT</f>
        <v>667200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>C87+C87*IVATOT</f>
        <v>571200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>C88+C88*IVATOT</f>
        <v>572400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>C89+C89*IVATOT</f>
        <v>667200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>C90+C90*IVATOT</f>
        <v>834000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>C91+C91*IVATOT</f>
        <v>1534800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>C92+C92*IVATOT</f>
        <v>42000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>C93+C93*IVATOT</f>
        <v>210000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>C94+C94*IVATOT</f>
        <v>326400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>C95+C95*IVATOT</f>
        <v>237600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>C96+C96*IVATOT</f>
        <v>348000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>C97+C97*IVATOT</f>
        <v>706800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>C98+C98*IVATOT</f>
        <v>891600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>C99+C99*IVATOT</f>
        <v>325200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>C100+C100*IVATOT</f>
        <v>758400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>C101+C101*IVATOT</f>
        <v>108000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>C102+C102*IVATOT</f>
        <v>4800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>C103+C103*IVATOT</f>
        <v>6000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>C104+C104*IVATOT</f>
        <v>49200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>C105+C105*IVATOT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>C106+C106*IVATOT</f>
        <v>884400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>C107+C107*IVATOT</f>
        <v>1092000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>C108+C108*IVATOT</f>
        <v>289200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>C109+C109*IVATOT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>C110+C110*IVATOT</f>
        <v>134400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>C111+C111*IVATOT</f>
        <v>135600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>C112+C112*IVATOT</f>
        <v>145200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>C113+C113*IVATOT</f>
        <v>192000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>C114+C114*IVATOT</f>
        <v>234000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>C115+C115*IVATOT</f>
        <v>258000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>C116+C116*IVATOT</f>
        <v>385200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>C117+C117*IVATOT</f>
        <v>736800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>C118+C118*IVATOT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>C119+C119*IVATOT</f>
        <v>36000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>C120+C120*IVATOT</f>
        <v>40800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>C121+C121*IVATOT</f>
        <v>42000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>C122+C122*IVATOT</f>
        <v>92400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>C123+C123*IVATOT</f>
        <v>867600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>C124+C124*IVATOT</f>
        <v>890400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>C125+C125*IVATOT</f>
        <v>933600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>C126+C126*IVATOT</f>
        <v>1053600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>C127+C127*IVATOT</f>
        <v>1059600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>C128+C128*IVATOT</f>
        <v>1095600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>C129+C129*IVATOT</f>
        <v>1350000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>C130+C130*IVATOT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>C131+C131*IVATOT</f>
        <v>39600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>C132+C132*IVATOT</f>
        <v>62400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>C133+C133*IVATOT</f>
        <v>116400</v>
      </c>
      <c r="E133" s="1" t="str">
        <f t="shared" ref="E133:E196" si="2">CONCATENATE(A133,"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>C134+C134*IVATOT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>C135+C135*IVATOT</f>
        <v>157200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>C136+C136*IVATOT</f>
        <v>202800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>C137+C137*IVATOT</f>
        <v>228000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>C138+C138*IVATOT</f>
        <v>229200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>C139+C139*IVATOT</f>
        <v>236400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>C140+C140*IVATOT</f>
        <v>241200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>C141+C141*IVATOT</f>
        <v>264000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>C142+C142*IVATOT</f>
        <v>300000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>C143+C143*IVATOT</f>
        <v>308400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>C144+C144*IVATOT</f>
        <v>333600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>C145+C145*IVATOT</f>
        <v>336000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>C146+C146*IVATOT</f>
        <v>360000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>C147+C147*IVATOT</f>
        <v>366000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>C148+C148*IVATOT</f>
        <v>402000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>C149+C149*IVATOT</f>
        <v>432000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>C150+C150*IVATOT</f>
        <v>514800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>C151+C151*IVATOT</f>
        <v>841200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>C152+C152*IVATOT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>C153+C153*IVATOT</f>
        <v>108000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>C154+C154*IVATOT</f>
        <v>82800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>C155+C155*IVATOT</f>
        <v>106800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>C156+C156*IVATOT</f>
        <v>165600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>C157+C157*IVATOT</f>
        <v>235200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>C158+C158*IVATOT</f>
        <v>394800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>C159+C159*IVATOT</f>
        <v>354000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>C160+C160*IVATOT</f>
        <v>22800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>C161+C161*IVATOT</f>
        <v>31200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>C162+C162*IVATOT</f>
        <v>33600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>C163+C163*IVATOT</f>
        <v>67200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>C164+C164*IVATOT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>C165+C165*IVATOT</f>
        <v>259200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>C166+C166*IVATOT</f>
        <v>300000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>C167+C167*IVATOT</f>
        <v>458400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>C168+C168*IVATOT</f>
        <v>628800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>C169+C169*IVATOT</f>
        <v>908400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>C170+C170*IVATOT</f>
        <v>1254000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>C171+C171*IVATOT</f>
        <v>1881600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>C172+C172*IVATOT</f>
        <v>140400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>C173+C173*IVATOT</f>
        <v>189600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>C174+C174*IVATOT</f>
        <v>312000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>C175+C175*IVATOT</f>
        <v>231600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>C176+C176*IVATOT</f>
        <v>324000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>C177+C177*IVATOT</f>
        <v>376800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>C178+C178*IVATOT</f>
        <v>1072800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>C179+C179*IVATOT</f>
        <v>1248000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>C180+C180*IVATOT</f>
        <v>9600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>C181+C181*IVATOT</f>
        <v>12000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>C182+C182*IVATOT</f>
        <v>28800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>C183+C183*IVATOT</f>
        <v>13200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>C184+C184*IVATOT</f>
        <v>12000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>C185+C185*IVATOT</f>
        <v>31200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>C186+C186*IVATOT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>C187+C187*IVATOT</f>
        <v>26400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>C188+C188*IVATOT</f>
        <v>75600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>C189+C189*IVATOT</f>
        <v>75600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>C190+C190*IVATOT</f>
        <v>31200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>C191+C191*IVATOT</f>
        <v>30000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>C192+C192*IVATOT</f>
        <v>30000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>C193+C193*IVATOT</f>
        <v>55200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>C194+C194*IVATOT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>C195+C195*IVATOT</f>
        <v>44400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>C196+C196*IVATOT</f>
        <v>44400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>C197+C197*IVATOT</f>
        <v>13200</v>
      </c>
      <c r="E197" s="1" t="str">
        <f t="shared" ref="E197:E260" si="3">CONCATENATE(A197,"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>C198+C198*IVATOT</f>
        <v>55200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>C199+C199*IVATOT</f>
        <v>22800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>C200+C200*IVATOT</f>
        <v>15600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>C201+C201*IVATOT</f>
        <v>31200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>C202+C202*IVATOT</f>
        <v>31200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>C203+C203*IVATOT</f>
        <v>24000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>C204+C204*IVATOT</f>
        <v>58800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>C205+C205*IVATOT</f>
        <v>39600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>C206+C206*IVATOT</f>
        <v>81600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>C207+C207*IVATOT</f>
        <v>39600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>C208+C208*IVATOT</f>
        <v>176400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>C209+C209*IVATOT</f>
        <v>181200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>C210+C210*IVATOT</f>
        <v>236400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>C211+C211*IVATOT</f>
        <v>372000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>C212+C212*IVATOT</f>
        <v>325200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>C213+C213*IVATOT</f>
        <v>549600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>C214+C214*IVATOT</f>
        <v>494400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>C215+C215*IVATOT</f>
        <v>968400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>C216+C216*IVATOT</f>
        <v>4800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>C217+C217*IVATOT</f>
        <v>97200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>C218+C218*IVATOT</f>
        <v>150000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>C219+C219*IVATOT</f>
        <v>117600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>C220+C220*IVATOT</f>
        <v>168000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>C221+C221*IVATOT</f>
        <v>6000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>C222+C222*IVATOT</f>
        <v>7200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>C223+C223*IVATOT</f>
        <v>10800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>C224+C224*IVATOT</f>
        <v>9600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>C225+C225*IVATOT</f>
        <v>13200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>C226+C226*IVATOT</f>
        <v>25200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>C227+C227*IVATOT</f>
        <v>16800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>C228+C228*IVATOT</f>
        <v>27600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>C229+C229*IVATOT</f>
        <v>61200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>C230+C230*IVATOT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>C231+C231*IVATOT</f>
        <v>237600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>C232+C232*IVATOT</f>
        <v>200400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>C233+C233*IVATOT</f>
        <v>114000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>C234+C234*IVATOT</f>
        <v>169200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>C235+C235*IVATOT</f>
        <v>421200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>C236+C236*IVATOT</f>
        <v>496800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>C237+C237*IVATOT</f>
        <v>73200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>C238+C238*IVATOT</f>
        <v>1071600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>C239+C239*IVATOT</f>
        <v>1182000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>C240+C240*IVATOT</f>
        <v>355200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>C241+C241*IVATOT</f>
        <v>822000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>C242+C242*IVATOT</f>
        <v>1365600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>C243+C243*IVATOT</f>
        <v>1600800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>C244+C244*IVATOT</f>
        <v>36000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>C245+C245*IVATOT</f>
        <v>36000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>C246+C246*IVATOT</f>
        <v>487200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>C247+C247*IVATOT</f>
        <v>236400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>C248+C248*IVATOT</f>
        <v>774000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>C249+C249*IVATOT</f>
        <v>774000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>C250+C250*IVATOT</f>
        <v>310800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>C251+C251*IVATOT</f>
        <v>775200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>C252+C252*IVATOT</f>
        <v>310800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>C253+C253*IVATOT</f>
        <v>774000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>C254+C254*IVATOT</f>
        <v>1054800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>C255+C255*IVATOT</f>
        <v>310800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>C256+C256*IVATOT</f>
        <v>328800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>C257+C257*IVATOT</f>
        <v>1170000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>C258+C258*IVATOT</f>
        <v>576000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>C259+C259*IVATOT</f>
        <v>1424400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>C260+C260*IVATOT</f>
        <v>998400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>C261+C261*IVATOT</f>
        <v>272400</v>
      </c>
      <c r="E261" s="1" t="str">
        <f t="shared" ref="E261:E324" si="4">CONCATENATE(A261,"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>C262+C262*IVATOT</f>
        <v>117600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>C263+C263*IVATOT</f>
        <v>1428000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>C264+C264*IVATOT</f>
        <v>360000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>C265+C265*IVATOT</f>
        <v>2888400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>C266+C266*IVATOT</f>
        <v>1225200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>C267+C267*IVATOT</f>
        <v>775200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>C268+C268*IVATOT</f>
        <v>310800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>C269+C269*IVATOT</f>
        <v>231600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>C270+C270*IVATOT</f>
        <v>115200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>C271+C271*IVATOT</f>
        <v>712800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>C272+C272*IVATOT</f>
        <v>338400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>C273+C273*IVATOT</f>
        <v>2176800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>C274+C274*IVATOT</f>
        <v>231600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>C275+C275*IVATOT</f>
        <v>784800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>C276+C276*IVATOT</f>
        <v>874800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>C277+C277*IVATOT</f>
        <v>758400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>C278+C278*IVATOT</f>
        <v>288000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>C279+C279*IVATOT</f>
        <v>1146000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>C280+C280*IVATOT</f>
        <v>1351200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>C281+C281*IVATOT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>C282+C282*IVATOT</f>
        <v>356400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>C283+C283*IVATOT</f>
        <v>775200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>C284+C284*IVATOT</f>
        <v>856800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>C285+C285*IVATOT</f>
        <v>968400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>C286+C286*IVATOT</f>
        <v>709200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>C287+C287*IVATOT</f>
        <v>1101600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>C288+C288*IVATOT</f>
        <v>1518000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>C289+C289*IVATOT</f>
        <v>307200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>C290+C290*IVATOT</f>
        <v>445200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>C291+C291*IVATOT</f>
        <v>548400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>C292+C292*IVATOT</f>
        <v>770400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>C293+C293*IVATOT</f>
        <v>1885200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>C294+C294*IVATOT</f>
        <v>907200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>C295+C295*IVATOT</f>
        <v>1885200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>C296+C296*IVATOT</f>
        <v>3259200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>C297+C297*IVATOT</f>
        <v>768000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>C298+C298*IVATOT</f>
        <v>306000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>C299+C299*IVATOT</f>
        <v>495600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>C300+C300*IVATOT</f>
        <v>433200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>C301+C301*IVATOT</f>
        <v>652800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>C302+C302*IVATOT</f>
        <v>813600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>C303+C303*IVATOT</f>
        <v>1264800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>C304+C304*IVATOT</f>
        <v>578400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>C305+C305*IVATOT</f>
        <v>866400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>C306+C306*IVATOT</f>
        <v>322800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>C307+C307*IVATOT</f>
        <v>445200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>C308+C308*IVATOT</f>
        <v>554400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>C309+C309*IVATOT</f>
        <v>649200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>C310+C310*IVATOT</f>
        <v>777600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>C311+C311*IVATOT</f>
        <v>772800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>C312+C312*IVATOT</f>
        <v>1082400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>C313+C313*IVATOT</f>
        <v>866400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>C314+C314*IVATOT</f>
        <v>1748400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>C315+C315*IVATOT</f>
        <v>2143200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>C316+C316*IVATOT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>C317+C317*IVATOT</f>
        <v>102000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>C318+C318*IVATOT</f>
        <v>100800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>C319+C319*IVATOT</f>
        <v>138000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>C320+C320*IVATOT</f>
        <v>182400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>C321+C321*IVATOT</f>
        <v>98400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>C322+C322*IVATOT</f>
        <v>100800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>C323+C323*IVATOT</f>
        <v>138000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>C324+C324*IVATOT</f>
        <v>183600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>C325+C325*IVATOT</f>
        <v>96000</v>
      </c>
      <c r="E325" s="1" t="str">
        <f t="shared" ref="E325:E339" si="5">CONCATENATE(A325,"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>C326+C326*IVATOT</f>
        <v>122400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>C327+C327*IVATOT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>C328+C328*IVATOT</f>
        <v>237600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>C329+C329*IVATOT</f>
        <v>279600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>C330+C330*IVATOT</f>
        <v>334800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>C331+C331*IVATOT</f>
        <v>357600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>C332+C332*IVATOT</f>
        <v>573600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>C333+C333*IVATOT</f>
        <v>751200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>C334+C334*IVATOT</f>
        <v>908400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>C335+C335*IVATOT</f>
        <v>1353600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>C336+C336*IVATOT</f>
        <v>1832400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>C337+C337*IVATOT</f>
        <v>4960800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>C338+C338*IVATOT</f>
        <v>8220000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>C339+C339*IVATOT</f>
        <v>14054400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58" t="s">
        <v>528</v>
      </c>
      <c r="H1" s="55"/>
      <c r="I1" s="55"/>
      <c r="J1" s="5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4" sqref="G14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thickBot="1" x14ac:dyDescent="0.3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F18" sqref="F18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Row],[Punteggio]],$F$3:$G$6,2)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Row],[Punteggio]],$F$3:$G$6,2)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Row],[Punteggio]],$F$3:$G$6,2)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Row],[Punteggio]],$F$3:$G$6,2)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61" t="str">
        <f>VLOOKUP(Table_1[[#This Row],[Punteggio]],$F$3:$G$6,2)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Row],[Punteggio]],$F$3:$G$6,2)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Row],[Punteggio]],$F$3:$G$6,2)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2" priority="4" operator="equal">
      <formula>"Respinto"</formula>
    </cfRule>
    <cfRule type="cellIs" dxfId="3" priority="3" operator="equal">
      <formula>"Sufficiente"</formula>
    </cfRule>
    <cfRule type="cellIs" dxfId="4" priority="2" operator="equal">
      <formula>"Discreto"</formula>
    </cfRule>
    <cfRule type="cellIs" dxfId="1" priority="1" operator="equal">
      <formula>"Buono"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C12" sqref="C12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3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COUNTIF(C:C,"Abbigliamento")</f>
        <v>11</v>
      </c>
    </row>
    <row r="4" spans="1:26" ht="13.5" customHeight="1" thickBot="1" x14ac:dyDescent="0.3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>COUNTIF(C:C,"Alimentari")</f>
        <v>5</v>
      </c>
    </row>
    <row r="5" spans="1:26" ht="13.5" customHeight="1" thickBot="1" x14ac:dyDescent="0.3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>COUNTIF(C:C,"Personale")</f>
        <v>4</v>
      </c>
    </row>
    <row r="6" spans="1:26" ht="13.5" customHeight="1" thickBot="1" x14ac:dyDescent="0.3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>COUNTIF(C:C,"Hardware")</f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3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62">
        <f>COUNTIF(B:B,"H&amp;B")</f>
        <v>2</v>
      </c>
    </row>
    <row r="9" spans="1:26" ht="13.5" customHeight="1" thickBot="1" x14ac:dyDescent="0.3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62">
        <f>COUNTIF(B:B,"Allstate")</f>
        <v>1</v>
      </c>
    </row>
    <row r="10" spans="1:26" ht="13.5" customHeight="1" thickBot="1" x14ac:dyDescent="0.3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62">
        <f>COUNTIF(B:B,"Canon USA")</f>
        <v>1</v>
      </c>
    </row>
    <row r="11" spans="1:26" ht="13.5" customHeight="1" thickBot="1" x14ac:dyDescent="0.3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62">
        <f>COUNTIF(B:B,"America Online")</f>
        <v>1</v>
      </c>
    </row>
    <row r="12" spans="1:26" ht="13.5" customHeight="1" thickBot="1" x14ac:dyDescent="0.3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62">
        <f>COUNTIF(B:B,"Biobottoms")</f>
        <v>4</v>
      </c>
    </row>
    <row r="13" spans="1:26" ht="13.5" customHeight="1" thickBot="1" x14ac:dyDescent="0.3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62">
        <f>COUNTIF(B:B,"Epcot Center")</f>
        <v>2</v>
      </c>
    </row>
    <row r="14" spans="1:26" ht="13.5" customHeight="1" thickBot="1" x14ac:dyDescent="0.3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62">
        <f>COUNTIF(B:B,"Biergarten")</f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G18" sqref="G18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59" t="s">
        <v>621</v>
      </c>
      <c r="C1" s="60"/>
      <c r="D1" s="60"/>
    </row>
    <row r="2" spans="1:11" ht="12.75" customHeight="1" x14ac:dyDescent="0.3"/>
    <row r="3" spans="1:11" ht="12.75" customHeight="1" x14ac:dyDescent="0.35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SUMIF(C:C,"elettronica",E:E)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>SUMIF(C:C,"alimentari",E:E)</f>
        <v>121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>SUMIF(C:C,"abbigliamento",E:E)</f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>SUMIF(C:C,"svago",E:E)</f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>SUMIF(C:C,"automobile",E:E)</f>
        <v>766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>SUMIF(C:C,"casa",E:E)</f>
        <v>1479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I10" sqref="I10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3"/>
    </row>
    <row r="2" spans="1:9" ht="12.75" customHeight="1" x14ac:dyDescent="0.3">
      <c r="A2" s="53"/>
    </row>
    <row r="3" spans="1:9" ht="12.75" customHeight="1" x14ac:dyDescent="0.3">
      <c r="A3" s="35"/>
    </row>
    <row r="4" spans="1:9" ht="12.75" customHeight="1" x14ac:dyDescent="0.3">
      <c r="A4" s="35"/>
      <c r="E4" s="48" t="s">
        <v>650</v>
      </c>
      <c r="F4" s="63">
        <f ca="1">TODAY()</f>
        <v>45272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651</v>
      </c>
      <c r="F6" s="48" t="s">
        <v>529</v>
      </c>
      <c r="G6" s="48" t="s">
        <v>652</v>
      </c>
      <c r="H6" s="48" t="s">
        <v>653</v>
      </c>
      <c r="I6" s="48" t="s">
        <v>654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7650</v>
      </c>
      <c r="I7">
        <f ca="1">NETWORKDAYS(A7,$F$4)</f>
        <v>5465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8011</v>
      </c>
      <c r="I8">
        <f t="shared" ref="I8:I29" ca="1" si="4">NETWORKDAYS(A8,$F$4)</f>
        <v>5722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6554</v>
      </c>
      <c r="I9">
        <f t="shared" ca="1" si="4"/>
        <v>4682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7638</v>
      </c>
      <c r="I10">
        <f t="shared" ca="1" si="4"/>
        <v>5457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7637</v>
      </c>
      <c r="I11">
        <f t="shared" ca="1" si="4"/>
        <v>5456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7630</v>
      </c>
      <c r="I12">
        <f t="shared" ca="1" si="4"/>
        <v>5451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7622</v>
      </c>
      <c r="I13">
        <f t="shared" ca="1" si="4"/>
        <v>5445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7619</v>
      </c>
      <c r="I14">
        <f t="shared" ca="1" si="4"/>
        <v>5442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7615</v>
      </c>
      <c r="I15">
        <f t="shared" ca="1" si="4"/>
        <v>5440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7614</v>
      </c>
      <c r="I16">
        <f t="shared" ca="1" si="4"/>
        <v>5439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7609</v>
      </c>
      <c r="I17">
        <f t="shared" ca="1" si="4"/>
        <v>5436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7606</v>
      </c>
      <c r="I18">
        <f t="shared" ca="1" si="4"/>
        <v>5433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6870</v>
      </c>
      <c r="I19">
        <f t="shared" ca="1" si="4"/>
        <v>4907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7599</v>
      </c>
      <c r="I20">
        <f t="shared" ca="1" si="4"/>
        <v>5428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7597</v>
      </c>
      <c r="I21">
        <f t="shared" ca="1" si="4"/>
        <v>5427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7594</v>
      </c>
      <c r="I22">
        <f t="shared" ca="1" si="4"/>
        <v>5425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7224</v>
      </c>
      <c r="I23">
        <f t="shared" ca="1" si="4"/>
        <v>5161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7587</v>
      </c>
      <c r="I24">
        <f t="shared" ca="1" si="4"/>
        <v>5420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7582</v>
      </c>
      <c r="I25">
        <f t="shared" ca="1" si="4"/>
        <v>5417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7577</v>
      </c>
      <c r="I26">
        <f t="shared" ca="1" si="4"/>
        <v>5412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7207</v>
      </c>
      <c r="I27">
        <f t="shared" ca="1" si="4"/>
        <v>5148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5744</v>
      </c>
      <c r="I28">
        <f t="shared" ca="1" si="4"/>
        <v>4103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7567</v>
      </c>
      <c r="I29">
        <f t="shared" ca="1" si="4"/>
        <v>5406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Cerca_Vert_Spese</vt:lpstr>
      <vt:lpstr>FUNZIONI VARIE</vt:lpstr>
      <vt:lpstr>Cerca_Vert_Giudizio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Enrico Radaelli</cp:lastModifiedBy>
  <dcterms:created xsi:type="dcterms:W3CDTF">2005-04-12T12:35:30Z</dcterms:created>
  <dcterms:modified xsi:type="dcterms:W3CDTF">2023-12-12T16:12:21Z</dcterms:modified>
</cp:coreProperties>
</file>