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\\STCVM-L31\share_folder\toastmaster_agenda_generator\"/>
    </mc:Choice>
  </mc:AlternateContent>
  <xr:revisionPtr revIDLastSave="0" documentId="13_ncr:1_{A947FBB3-E84E-43F7-9A3B-F77BA03AFD9B}" xr6:coauthVersionLast="45" xr6:coauthVersionMax="45" xr10:uidLastSave="{00000000-0000-0000-0000-000000000000}"/>
  <bookViews>
    <workbookView xWindow="28680" yWindow="-120" windowWidth="29040" windowHeight="17640" activeTab="2" xr2:uid="{00000000-000D-0000-FFFF-FFFF00000000}"/>
  </bookViews>
  <sheets>
    <sheet name="Agenda-1" sheetId="7" r:id="rId1"/>
    <sheet name="Agenda-2" sheetId="10" r:id="rId2"/>
    <sheet name="Agenda-3" sheetId="11" r:id="rId3"/>
    <sheet name="Chinese Agenda-1" sheetId="9" r:id="rId4"/>
    <sheet name="Chinese Agenda-2" sheetId="8" r:id="rId5"/>
    <sheet name="Roles" sheetId="5" r:id="rId6"/>
  </sheets>
  <definedNames>
    <definedName name="_xlnm.Print_Area" localSheetId="0">'Agenda-1'!$A$1:$H$40</definedName>
    <definedName name="_xlnm.Print_Area" localSheetId="1">'Agenda-2'!$A$1:$H$43</definedName>
    <definedName name="_xlnm.Print_Area" localSheetId="2">'Agenda-3'!$A$1:$H$46</definedName>
    <definedName name="_xlnm.Print_Area" localSheetId="3">'Chinese Agenda-1'!$A$1:$H$40</definedName>
    <definedName name="_xlnm.Print_Area" localSheetId="4">'Chinese Agenda-2'!$A$1:$H$43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" i="11" l="1"/>
  <c r="J37" i="11"/>
  <c r="J36" i="11"/>
  <c r="D36" i="11"/>
  <c r="A36" i="11"/>
  <c r="D31" i="11"/>
  <c r="D30" i="11"/>
  <c r="J32" i="11"/>
  <c r="J30" i="11"/>
  <c r="J31" i="11" s="1"/>
  <c r="A30" i="11"/>
  <c r="D43" i="11"/>
  <c r="D42" i="11"/>
  <c r="D41" i="11"/>
  <c r="D40" i="11"/>
  <c r="D39" i="11"/>
  <c r="D38" i="11"/>
  <c r="D37" i="11"/>
  <c r="D35" i="11"/>
  <c r="D34" i="11"/>
  <c r="D33" i="11"/>
  <c r="D29" i="11"/>
  <c r="D28" i="11"/>
  <c r="D27" i="11"/>
  <c r="D26" i="11"/>
  <c r="D24" i="11"/>
  <c r="D23" i="11"/>
  <c r="D22" i="11"/>
  <c r="D21" i="11"/>
  <c r="D19" i="11"/>
  <c r="D18" i="11"/>
  <c r="D17" i="11"/>
  <c r="D16" i="11"/>
  <c r="D15" i="11"/>
  <c r="D14" i="11"/>
  <c r="D13" i="11"/>
  <c r="D12" i="11"/>
  <c r="D11" i="11"/>
  <c r="J10" i="11"/>
  <c r="A11" i="11" s="1"/>
  <c r="D10" i="11"/>
  <c r="A10" i="11"/>
  <c r="A31" i="11" l="1"/>
  <c r="J11" i="11"/>
  <c r="J12" i="11" s="1"/>
  <c r="J13" i="11" s="1"/>
  <c r="D37" i="9"/>
  <c r="D36" i="9"/>
  <c r="D35" i="9"/>
  <c r="D34" i="9"/>
  <c r="D33" i="9"/>
  <c r="D32" i="9"/>
  <c r="D31" i="9"/>
  <c r="D30" i="9"/>
  <c r="D29" i="9"/>
  <c r="D19" i="9"/>
  <c r="D18" i="9"/>
  <c r="D17" i="9"/>
  <c r="D16" i="9"/>
  <c r="D15" i="9"/>
  <c r="D14" i="9"/>
  <c r="D13" i="9"/>
  <c r="D12" i="9"/>
  <c r="D11" i="9"/>
  <c r="D10" i="9"/>
  <c r="D19" i="8"/>
  <c r="D18" i="8"/>
  <c r="D17" i="8"/>
  <c r="D16" i="8"/>
  <c r="D15" i="8"/>
  <c r="D14" i="8"/>
  <c r="D13" i="8"/>
  <c r="D12" i="8"/>
  <c r="D11" i="8"/>
  <c r="D10" i="8"/>
  <c r="D40" i="8"/>
  <c r="D39" i="8"/>
  <c r="D38" i="8"/>
  <c r="D37" i="8"/>
  <c r="D36" i="8"/>
  <c r="D35" i="8"/>
  <c r="D34" i="8"/>
  <c r="D33" i="8"/>
  <c r="D32" i="8"/>
  <c r="D31" i="8"/>
  <c r="D33" i="10"/>
  <c r="D29" i="10"/>
  <c r="D28" i="10"/>
  <c r="D40" i="10"/>
  <c r="D39" i="10"/>
  <c r="D38" i="10"/>
  <c r="D37" i="10"/>
  <c r="D36" i="10"/>
  <c r="D35" i="10"/>
  <c r="D34" i="10"/>
  <c r="D32" i="10"/>
  <c r="D31" i="10"/>
  <c r="D27" i="10"/>
  <c r="D26" i="10"/>
  <c r="D24" i="10"/>
  <c r="D23" i="10"/>
  <c r="D22" i="10"/>
  <c r="D21" i="10"/>
  <c r="D19" i="10"/>
  <c r="D18" i="10"/>
  <c r="D17" i="10"/>
  <c r="D16" i="10"/>
  <c r="D15" i="10"/>
  <c r="D14" i="10"/>
  <c r="D13" i="10"/>
  <c r="D12" i="10"/>
  <c r="D11" i="10"/>
  <c r="J10" i="10"/>
  <c r="A11" i="10" s="1"/>
  <c r="D10" i="10"/>
  <c r="A10" i="10"/>
  <c r="D12" i="7"/>
  <c r="D13" i="7"/>
  <c r="D14" i="7"/>
  <c r="D15" i="7"/>
  <c r="D16" i="7"/>
  <c r="D17" i="7"/>
  <c r="D18" i="7"/>
  <c r="D19" i="7"/>
  <c r="D11" i="7"/>
  <c r="D10" i="7"/>
  <c r="D37" i="7"/>
  <c r="D36" i="7"/>
  <c r="D35" i="7"/>
  <c r="D34" i="7"/>
  <c r="D33" i="7"/>
  <c r="D32" i="7"/>
  <c r="D31" i="7"/>
  <c r="D30" i="7"/>
  <c r="D29" i="7"/>
  <c r="A12" i="11" l="1"/>
  <c r="A13" i="11"/>
  <c r="A14" i="11"/>
  <c r="J14" i="11"/>
  <c r="J11" i="10"/>
  <c r="J12" i="10" s="1"/>
  <c r="A13" i="10" s="1"/>
  <c r="J13" i="10"/>
  <c r="J15" i="11" l="1"/>
  <c r="A15" i="11"/>
  <c r="A12" i="10"/>
  <c r="A14" i="10"/>
  <c r="J14" i="10"/>
  <c r="J16" i="11" l="1"/>
  <c r="A16" i="11"/>
  <c r="J15" i="10"/>
  <c r="A15" i="10"/>
  <c r="A17" i="11" l="1"/>
  <c r="J17" i="11"/>
  <c r="A16" i="10"/>
  <c r="J16" i="10"/>
  <c r="J18" i="11" l="1"/>
  <c r="A18" i="11"/>
  <c r="J17" i="10"/>
  <c r="A17" i="10"/>
  <c r="A19" i="11" l="1"/>
  <c r="J19" i="11"/>
  <c r="J20" i="11" s="1"/>
  <c r="A18" i="10"/>
  <c r="J18" i="10"/>
  <c r="J21" i="11" l="1"/>
  <c r="A21" i="11"/>
  <c r="A19" i="10"/>
  <c r="J19" i="10"/>
  <c r="J20" i="10" s="1"/>
  <c r="J22" i="11" l="1"/>
  <c r="A22" i="11"/>
  <c r="J21" i="10"/>
  <c r="A21" i="10"/>
  <c r="A23" i="11" l="1"/>
  <c r="J23" i="11"/>
  <c r="J22" i="10"/>
  <c r="A22" i="10"/>
  <c r="J24" i="11" l="1"/>
  <c r="J25" i="11" s="1"/>
  <c r="A24" i="11"/>
  <c r="A23" i="10"/>
  <c r="J23" i="10"/>
  <c r="A26" i="11" l="1"/>
  <c r="J26" i="11"/>
  <c r="J24" i="10"/>
  <c r="J25" i="10" s="1"/>
  <c r="A24" i="10"/>
  <c r="J27" i="11" l="1"/>
  <c r="A27" i="11"/>
  <c r="A26" i="10"/>
  <c r="J26" i="10"/>
  <c r="J28" i="11" l="1"/>
  <c r="A28" i="11"/>
  <c r="A27" i="10"/>
  <c r="J27" i="10"/>
  <c r="J29" i="11" l="1"/>
  <c r="A29" i="11"/>
  <c r="A28" i="10"/>
  <c r="J28" i="10"/>
  <c r="J33" i="11" l="1"/>
  <c r="A33" i="11"/>
  <c r="J29" i="10"/>
  <c r="J30" i="10" s="1"/>
  <c r="J31" i="10" s="1"/>
  <c r="A32" i="10" s="1"/>
  <c r="A29" i="10"/>
  <c r="A34" i="11" l="1"/>
  <c r="J34" i="11"/>
  <c r="J32" i="10"/>
  <c r="A31" i="10"/>
  <c r="J35" i="11" l="1"/>
  <c r="A35" i="11"/>
  <c r="J33" i="10"/>
  <c r="A33" i="10"/>
  <c r="A34" i="10" l="1"/>
  <c r="J34" i="10"/>
  <c r="J35" i="10" s="1"/>
  <c r="A35" i="10"/>
  <c r="A36" i="10"/>
  <c r="J36" i="10"/>
  <c r="J38" i="11" l="1"/>
  <c r="A38" i="11"/>
  <c r="J37" i="10"/>
  <c r="A37" i="10"/>
  <c r="J39" i="11" l="1"/>
  <c r="A39" i="11"/>
  <c r="A38" i="10"/>
  <c r="J38" i="10"/>
  <c r="A40" i="11" l="1"/>
  <c r="J40" i="11"/>
  <c r="J40" i="10"/>
  <c r="A39" i="10"/>
  <c r="J39" i="10"/>
  <c r="A40" i="10" s="1"/>
  <c r="J41" i="11" l="1"/>
  <c r="A41" i="11"/>
  <c r="D27" i="9"/>
  <c r="D26" i="9"/>
  <c r="D24" i="9"/>
  <c r="D23" i="9"/>
  <c r="D22" i="9"/>
  <c r="D21" i="9"/>
  <c r="J10" i="9"/>
  <c r="A11" i="9" s="1"/>
  <c r="A10" i="9"/>
  <c r="D29" i="8"/>
  <c r="D28" i="8"/>
  <c r="D27" i="8"/>
  <c r="D26" i="8"/>
  <c r="D24" i="8"/>
  <c r="D23" i="8"/>
  <c r="D22" i="8"/>
  <c r="D21" i="8"/>
  <c r="J11" i="8"/>
  <c r="J12" i="8" s="1"/>
  <c r="J10" i="8"/>
  <c r="A11" i="8" s="1"/>
  <c r="A10" i="8"/>
  <c r="J42" i="11" l="1"/>
  <c r="A43" i="11" s="1"/>
  <c r="A42" i="11"/>
  <c r="J43" i="11"/>
  <c r="J11" i="9"/>
  <c r="J12" i="9" s="1"/>
  <c r="J13" i="9"/>
  <c r="A13" i="9"/>
  <c r="A12" i="9"/>
  <c r="J13" i="8"/>
  <c r="A13" i="8"/>
  <c r="A12" i="8"/>
  <c r="A14" i="9" l="1"/>
  <c r="J14" i="9"/>
  <c r="A14" i="8"/>
  <c r="J14" i="8"/>
  <c r="J15" i="9" l="1"/>
  <c r="A15" i="9"/>
  <c r="J15" i="8"/>
  <c r="A15" i="8"/>
  <c r="A16" i="9" l="1"/>
  <c r="J16" i="9"/>
  <c r="A16" i="8"/>
  <c r="J16" i="8"/>
  <c r="A17" i="9" l="1"/>
  <c r="J17" i="9"/>
  <c r="A17" i="8"/>
  <c r="J17" i="8"/>
  <c r="J18" i="9" l="1"/>
  <c r="A18" i="9"/>
  <c r="J18" i="8"/>
  <c r="A18" i="8"/>
  <c r="A19" i="9" l="1"/>
  <c r="J19" i="9"/>
  <c r="J20" i="9" s="1"/>
  <c r="A19" i="8"/>
  <c r="J19" i="8"/>
  <c r="J20" i="8" s="1"/>
  <c r="J21" i="9" l="1"/>
  <c r="A21" i="9"/>
  <c r="J21" i="8"/>
  <c r="A21" i="8"/>
  <c r="J22" i="9" l="1"/>
  <c r="A22" i="9"/>
  <c r="J22" i="8"/>
  <c r="A22" i="8"/>
  <c r="A23" i="9" l="1"/>
  <c r="J23" i="9"/>
  <c r="A23" i="8"/>
  <c r="J23" i="8"/>
  <c r="J24" i="9" l="1"/>
  <c r="J25" i="9" s="1"/>
  <c r="A24" i="9"/>
  <c r="J24" i="8"/>
  <c r="J25" i="8" s="1"/>
  <c r="A24" i="8"/>
  <c r="A26" i="9" l="1"/>
  <c r="J26" i="9"/>
  <c r="J26" i="8"/>
  <c r="A26" i="8"/>
  <c r="J27" i="9" l="1"/>
  <c r="J28" i="9" s="1"/>
  <c r="A27" i="9"/>
  <c r="A27" i="8"/>
  <c r="J27" i="8"/>
  <c r="J28" i="8" l="1"/>
  <c r="A28" i="8"/>
  <c r="A29" i="8" l="1"/>
  <c r="J29" i="8"/>
  <c r="J30" i="8" s="1"/>
  <c r="J29" i="9" l="1"/>
  <c r="A29" i="9"/>
  <c r="J31" i="8"/>
  <c r="A31" i="8"/>
  <c r="J30" i="9" l="1"/>
  <c r="J31" i="9" s="1"/>
  <c r="A30" i="9"/>
  <c r="J32" i="8"/>
  <c r="A32" i="8"/>
  <c r="A31" i="9" l="1"/>
  <c r="J33" i="8"/>
  <c r="J34" i="8" s="1"/>
  <c r="A33" i="8"/>
  <c r="A34" i="8"/>
  <c r="J32" i="9" l="1"/>
  <c r="A32" i="9"/>
  <c r="J35" i="8"/>
  <c r="A35" i="8"/>
  <c r="A33" i="9" l="1"/>
  <c r="J33" i="9"/>
  <c r="A36" i="8"/>
  <c r="J36" i="8"/>
  <c r="J34" i="9" l="1"/>
  <c r="A34" i="9"/>
  <c r="J37" i="8"/>
  <c r="A37" i="8"/>
  <c r="J35" i="9" l="1"/>
  <c r="A35" i="9"/>
  <c r="A38" i="8"/>
  <c r="J38" i="8"/>
  <c r="J36" i="9" l="1"/>
  <c r="A36" i="9"/>
  <c r="J39" i="8"/>
  <c r="A39" i="8"/>
  <c r="J37" i="9" l="1"/>
  <c r="A37" i="9"/>
  <c r="J40" i="8"/>
  <c r="A40" i="8"/>
  <c r="D27" i="7" l="1"/>
  <c r="D26" i="7"/>
  <c r="D24" i="7"/>
  <c r="D23" i="7"/>
  <c r="D22" i="7"/>
  <c r="D21" i="7"/>
  <c r="J10" i="7"/>
  <c r="J11" i="7" s="1"/>
  <c r="A10" i="7"/>
  <c r="A11" i="7" l="1"/>
  <c r="A12" i="7"/>
  <c r="J12" i="7"/>
  <c r="E4" i="5"/>
  <c r="E3" i="5"/>
  <c r="E2" i="5"/>
  <c r="A13" i="7" l="1"/>
  <c r="J13" i="7"/>
  <c r="J14" i="7" l="1"/>
  <c r="A14" i="7"/>
  <c r="E19" i="5"/>
  <c r="E18" i="5"/>
  <c r="D18" i="5"/>
  <c r="C18" i="5"/>
  <c r="E17" i="5"/>
  <c r="E16" i="5"/>
  <c r="E15" i="5"/>
  <c r="E14" i="5"/>
  <c r="D14" i="5"/>
  <c r="C14" i="5"/>
  <c r="E13" i="5"/>
  <c r="E12" i="5"/>
  <c r="E11" i="5"/>
  <c r="E10" i="5"/>
  <c r="E9" i="5"/>
  <c r="E8" i="5"/>
  <c r="E7" i="5"/>
  <c r="E6" i="5"/>
  <c r="E5" i="5"/>
  <c r="C1" i="5"/>
  <c r="A15" i="7" l="1"/>
  <c r="J15" i="7"/>
  <c r="J16" i="7" l="1"/>
  <c r="A16" i="7"/>
  <c r="A17" i="7" l="1"/>
  <c r="J17" i="7"/>
  <c r="A18" i="7" l="1"/>
  <c r="J18" i="7"/>
  <c r="J19" i="7" l="1"/>
  <c r="J20" i="7" s="1"/>
  <c r="A19" i="7"/>
  <c r="J21" i="7" l="1"/>
  <c r="A21" i="7"/>
  <c r="A22" i="7" l="1"/>
  <c r="J22" i="7"/>
  <c r="J23" i="7" l="1"/>
  <c r="A23" i="7"/>
  <c r="A24" i="7" l="1"/>
  <c r="J24" i="7"/>
  <c r="J25" i="7" s="1"/>
  <c r="A26" i="7" l="1"/>
  <c r="J26" i="7"/>
  <c r="J27" i="7" l="1"/>
  <c r="J28" i="7" s="1"/>
  <c r="J29" i="7" s="1"/>
  <c r="J30" i="7" s="1"/>
  <c r="A27" i="7"/>
  <c r="A31" i="7" l="1"/>
  <c r="J31" i="7"/>
  <c r="A29" i="7"/>
  <c r="A30" i="7" l="1"/>
  <c r="A32" i="7" l="1"/>
  <c r="J32" i="7"/>
  <c r="J33" i="7" l="1"/>
  <c r="A33" i="7"/>
  <c r="A34" i="7" l="1"/>
  <c r="J34" i="7"/>
  <c r="A35" i="7" l="1"/>
  <c r="J35" i="7"/>
  <c r="J36" i="7" l="1"/>
  <c r="A37" i="7" s="1"/>
  <c r="A36" i="7"/>
  <c r="J37" i="7"/>
</calcChain>
</file>

<file path=xl/sharedStrings.xml><?xml version="1.0" encoding="utf-8"?>
<sst xmlns="http://schemas.openxmlformats.org/spreadsheetml/2006/main" count="1645" uniqueCount="362">
  <si>
    <t>Welcome to Microsoft Beijing Toastmasters Club</t>
  </si>
  <si>
    <t>Time: 19:00~21:00, every Wednesday night</t>
  </si>
  <si>
    <t>Venue: Room Gu Gong, F1, Microsoft Build 1, Danling St. Zhongguancun West Zone Haidian Dist.</t>
  </si>
  <si>
    <t>Mission</t>
  </si>
  <si>
    <t>We provide a supportive and positive learning experience in which members are empowered to develop communication and leadership skills, resulting in greater self-confidence and personal growth.</t>
  </si>
  <si>
    <t>Theme Today: sleepless in seattle</t>
  </si>
  <si>
    <t>Time</t>
  </si>
  <si>
    <t>Meeting Role</t>
  </si>
  <si>
    <t>Program Event</t>
  </si>
  <si>
    <t>Member</t>
  </si>
  <si>
    <t>Duration
(mins)</t>
  </si>
  <si>
    <t>G</t>
  </si>
  <si>
    <t>Y</t>
  </si>
  <si>
    <t>R</t>
  </si>
  <si>
    <t>Sergeant at Arms (SAA)</t>
  </si>
  <si>
    <t>Registration/Greeting</t>
  </si>
  <si>
    <t>President</t>
  </si>
  <si>
    <t>3</t>
  </si>
  <si>
    <t>4</t>
  </si>
  <si>
    <t>5</t>
  </si>
  <si>
    <t>Toastmaster</t>
  </si>
  <si>
    <t>General Evaluator</t>
  </si>
  <si>
    <t>Evaluation Team: Purposes and Members</t>
  </si>
  <si>
    <t>Timer</t>
  </si>
  <si>
    <t>Timing Guidelines</t>
  </si>
  <si>
    <t>Ah-Counter</t>
  </si>
  <si>
    <t>Ah-Counter Guidelines</t>
  </si>
  <si>
    <t>WordSmith</t>
  </si>
  <si>
    <t>WordSmith Guidelines</t>
  </si>
  <si>
    <t>Return control to Toastmaster</t>
  </si>
  <si>
    <t>Table Topics Session</t>
  </si>
  <si>
    <t>Table Topics Master</t>
  </si>
  <si>
    <t>Table Topics Evaluator</t>
  </si>
  <si>
    <t>Table Topics Evaluation</t>
  </si>
  <si>
    <t>4-6</t>
  </si>
  <si>
    <t>6</t>
  </si>
  <si>
    <t>Break</t>
  </si>
  <si>
    <t>Prepared Speech Session</t>
  </si>
  <si>
    <t>Introduce the 1st speaker</t>
  </si>
  <si>
    <t>Prepared Speaker1</t>
  </si>
  <si>
    <t>Ice Breaker</t>
  </si>
  <si>
    <t>5-7</t>
  </si>
  <si>
    <t>7</t>
  </si>
  <si>
    <t>Introduce the 2nd Speaker</t>
  </si>
  <si>
    <t>Prepared Speaker2</t>
  </si>
  <si>
    <t>Rice's Speech</t>
  </si>
  <si>
    <t>Evaluation Session</t>
  </si>
  <si>
    <t xml:space="preserve">Evaluation Session </t>
  </si>
  <si>
    <t>Evaluate the 1st speaker</t>
  </si>
  <si>
    <t xml:space="preserve"> 2-3</t>
  </si>
  <si>
    <t>Ah-Counter's report</t>
  </si>
  <si>
    <t>1-2</t>
  </si>
  <si>
    <t>Word Smith's report</t>
  </si>
  <si>
    <t>2-3</t>
  </si>
  <si>
    <t>Timer's Report</t>
  </si>
  <si>
    <t>General Evaluator's report</t>
  </si>
  <si>
    <t>2</t>
  </si>
  <si>
    <t>1</t>
  </si>
  <si>
    <t>1.5</t>
  </si>
  <si>
    <t>Davie</t>
  </si>
  <si>
    <t>CC</t>
  </si>
  <si>
    <t>Award and Meeting Closing</t>
  </si>
  <si>
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</si>
  <si>
    <t>.</t>
  </si>
  <si>
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</si>
  <si>
    <t>欢迎来到微软头马俱乐部</t>
  </si>
  <si>
    <t>时间：每周三晚19:00~21:00 (每月最后一次为中文会议，其他时间为英文会议)</t>
  </si>
  <si>
    <t>地点：海淀区丹棱街5号微软大厦1号楼1层天安门会议室</t>
  </si>
  <si>
    <t>目标</t>
  </si>
  <si>
    <t>我们为会员提供友好和充满激励的学习体验，使会员可以快速主动地透过不同的练习，提高沟通能力和领导技巧，从而提升自信和促进个人成长。</t>
  </si>
  <si>
    <t>时间</t>
  </si>
  <si>
    <t>角色</t>
  </si>
  <si>
    <t>内容</t>
  </si>
  <si>
    <t>欢迎官</t>
  </si>
  <si>
    <t>会前欢迎</t>
  </si>
  <si>
    <t>主席</t>
  </si>
  <si>
    <t>会议开场</t>
  </si>
  <si>
    <t>欢迎</t>
  </si>
  <si>
    <t>主持人</t>
  </si>
  <si>
    <t>主题介绍</t>
  </si>
  <si>
    <t>总评官</t>
  </si>
  <si>
    <t>点评团队介绍</t>
  </si>
  <si>
    <t>时间官</t>
  </si>
  <si>
    <t>时间官介绍</t>
  </si>
  <si>
    <t>哼哈官</t>
  </si>
  <si>
    <t>哼哈官介绍</t>
  </si>
  <si>
    <t>语法官</t>
  </si>
  <si>
    <t>词酱介绍</t>
  </si>
  <si>
    <t>将控制权交由主持人</t>
  </si>
  <si>
    <t>即兴演讲主持人</t>
  </si>
  <si>
    <t>即兴演讲环节</t>
  </si>
  <si>
    <t>即兴演讲点评官</t>
  </si>
  <si>
    <t>即兴演讲点评</t>
  </si>
  <si>
    <t>备稿演讲环节</t>
  </si>
  <si>
    <t>介绍一号备稿演讲者</t>
  </si>
  <si>
    <t>一号备稿演讲</t>
  </si>
  <si>
    <t xml:space="preserve">Level1-1 主题：破冰演讲(自我介绍)
最美人间四月天 </t>
  </si>
  <si>
    <t>介绍二号备稿演讲者</t>
  </si>
  <si>
    <t>二号备稿演讲</t>
  </si>
  <si>
    <t>休息</t>
  </si>
  <si>
    <t>休息环节，合影并召集下周会议角色</t>
  </si>
  <si>
    <t>点评环节</t>
  </si>
  <si>
    <t>一号备稿点评</t>
  </si>
  <si>
    <t>点评一号备稿演讲</t>
  </si>
  <si>
    <t>二号备稿点评</t>
  </si>
  <si>
    <t>点评二号备稿演讲</t>
  </si>
  <si>
    <t>时间官报告</t>
  </si>
  <si>
    <t>士兵官</t>
  </si>
  <si>
    <t>总点评官报告</t>
  </si>
  <si>
    <t>总结</t>
  </si>
  <si>
    <t>Role</t>
  </si>
  <si>
    <t>Name</t>
  </si>
  <si>
    <t>SAA</t>
  </si>
  <si>
    <t>Level1-2-2</t>
  </si>
  <si>
    <t>April</t>
  </si>
  <si>
    <t>高文姬</t>
  </si>
  <si>
    <t>张晓</t>
  </si>
  <si>
    <t>TBD</t>
  </si>
  <si>
    <t>宝妮</t>
  </si>
  <si>
    <t>Annie</t>
  </si>
  <si>
    <t>Heliang</t>
  </si>
  <si>
    <t>Bill Lin</t>
  </si>
  <si>
    <t>Victor</t>
  </si>
  <si>
    <t>Harper</t>
  </si>
  <si>
    <t>维克多</t>
  </si>
  <si>
    <t>Frank Wang</t>
  </si>
  <si>
    <t>吴桂花</t>
  </si>
  <si>
    <t>Zoey Wu</t>
  </si>
  <si>
    <t>Hestia Sun</t>
  </si>
  <si>
    <t>Zoey Wu &amp; Frank</t>
  </si>
  <si>
    <t>Ada Wang</t>
  </si>
  <si>
    <t>雷曼</t>
  </si>
  <si>
    <t>Raymond Lu</t>
  </si>
  <si>
    <t>Yue Zhang</t>
  </si>
  <si>
    <t>Qunce Ye</t>
  </si>
  <si>
    <t>CC6</t>
  </si>
  <si>
    <t>Rena</t>
  </si>
  <si>
    <t>比尔</t>
  </si>
  <si>
    <t>Yingnan Ju</t>
  </si>
  <si>
    <t>赫斯提亚</t>
  </si>
  <si>
    <t>比尔 &amp; 易昕</t>
  </si>
  <si>
    <t>Chaochao Tang</t>
  </si>
  <si>
    <t>叶群策</t>
  </si>
  <si>
    <t>Bonnie</t>
  </si>
  <si>
    <t>尚哲</t>
  </si>
  <si>
    <t>Elliot</t>
  </si>
  <si>
    <t>张醒之</t>
  </si>
  <si>
    <t>李奇阳</t>
  </si>
  <si>
    <t>Sidney</t>
  </si>
  <si>
    <t>Nancy</t>
  </si>
  <si>
    <t>Bonnie Wang</t>
  </si>
  <si>
    <t>布兰达</t>
  </si>
  <si>
    <t>Jessica Liu</t>
  </si>
  <si>
    <t>弗兰克</t>
  </si>
  <si>
    <t>吉尔</t>
  </si>
  <si>
    <t>Frank</t>
  </si>
  <si>
    <t>Alicia Guo</t>
  </si>
  <si>
    <t>Brenda Wang</t>
  </si>
  <si>
    <t>Raymond</t>
  </si>
  <si>
    <t>Julia Zhu</t>
  </si>
  <si>
    <t>Elly Liu</t>
  </si>
  <si>
    <t>朱丽雅</t>
  </si>
  <si>
    <t>Amy Li</t>
  </si>
  <si>
    <t>Travis Li</t>
  </si>
  <si>
    <t>Xiaoyong Zhu</t>
  </si>
  <si>
    <t>GE</t>
  </si>
  <si>
    <t>ACS7</t>
  </si>
  <si>
    <t>CL</t>
  </si>
  <si>
    <t>Bill</t>
  </si>
  <si>
    <t>Olivia</t>
  </si>
  <si>
    <t>Mason</t>
  </si>
  <si>
    <t>朱霭</t>
  </si>
  <si>
    <t>Freedom</t>
  </si>
  <si>
    <t>董伟</t>
  </si>
  <si>
    <t>王潮乐萌</t>
  </si>
  <si>
    <t>孙寒松</t>
  </si>
  <si>
    <t>Jill Zou</t>
  </si>
  <si>
    <t>杰西卡</t>
  </si>
  <si>
    <t>盛京晶</t>
  </si>
  <si>
    <t>爱丽</t>
  </si>
  <si>
    <t>Miranda Zhao</t>
  </si>
  <si>
    <t>朱丽娅</t>
  </si>
  <si>
    <t>TTM</t>
  </si>
  <si>
    <t>Elliot Zhang</t>
  </si>
  <si>
    <t>Level1-2-1</t>
  </si>
  <si>
    <t>王玉红</t>
  </si>
  <si>
    <t>Serena</t>
  </si>
  <si>
    <t>Rice</t>
  </si>
  <si>
    <t>Coco Bu</t>
  </si>
  <si>
    <t>鞠英男</t>
  </si>
  <si>
    <t>石秀</t>
  </si>
  <si>
    <t>George</t>
  </si>
  <si>
    <t>Mingliang Gong</t>
  </si>
  <si>
    <t>Rong Tang</t>
  </si>
  <si>
    <t>Melinda Ma</t>
  </si>
  <si>
    <t>公一茗</t>
  </si>
  <si>
    <t>TTE</t>
  </si>
  <si>
    <t>Qiyang Li</t>
  </si>
  <si>
    <t>逸博</t>
  </si>
  <si>
    <t>Larry</t>
  </si>
  <si>
    <t>Mina</t>
  </si>
  <si>
    <t>黄宇</t>
  </si>
  <si>
    <t>唐超超</t>
  </si>
  <si>
    <t>Clay Huang</t>
  </si>
  <si>
    <t>果莹</t>
  </si>
  <si>
    <t>Joshua</t>
  </si>
  <si>
    <t>朱晓勇</t>
  </si>
  <si>
    <t>Brenda</t>
  </si>
  <si>
    <t>Rena Zhou</t>
  </si>
  <si>
    <t>彭忻</t>
  </si>
  <si>
    <t>Xin Peng</t>
  </si>
  <si>
    <t>王小会</t>
  </si>
  <si>
    <t>Karen</t>
  </si>
  <si>
    <t xml:space="preserve">Winnie </t>
  </si>
  <si>
    <t>Lijuan</t>
  </si>
  <si>
    <t>文姬</t>
  </si>
  <si>
    <t>Xiaohui</t>
  </si>
  <si>
    <t>Li Juan</t>
  </si>
  <si>
    <t>Song Yue</t>
  </si>
  <si>
    <t>杜腾</t>
  </si>
  <si>
    <t>Mayor</t>
  </si>
  <si>
    <t>Raymond Li</t>
  </si>
  <si>
    <t>Julia</t>
  </si>
  <si>
    <t>Qiyang</t>
  </si>
  <si>
    <t>田钰琪</t>
  </si>
  <si>
    <t>Howard</t>
  </si>
  <si>
    <t>孙玲玲</t>
  </si>
  <si>
    <t>Weiqiang Li</t>
  </si>
  <si>
    <t>唐容</t>
  </si>
  <si>
    <t>Lori Sun</t>
  </si>
  <si>
    <t>张悦</t>
  </si>
  <si>
    <t>Tiger Zhu</t>
  </si>
  <si>
    <t>龚明亮</t>
  </si>
  <si>
    <t>Jinzhu</t>
  </si>
  <si>
    <t>Yiming Gong</t>
  </si>
  <si>
    <t>Ah Counter</t>
  </si>
  <si>
    <t>CC7</t>
  </si>
  <si>
    <t>Jill</t>
  </si>
  <si>
    <t>Winnie</t>
  </si>
  <si>
    <t>丽娟</t>
  </si>
  <si>
    <t>Cici</t>
  </si>
  <si>
    <t>N/A</t>
  </si>
  <si>
    <t>William</t>
  </si>
  <si>
    <t>Sunny</t>
  </si>
  <si>
    <t>何亮</t>
  </si>
  <si>
    <t>Yun</t>
  </si>
  <si>
    <t>Charlotte Liu</t>
  </si>
  <si>
    <t>Charlotte</t>
  </si>
  <si>
    <t>Jin Zhu</t>
  </si>
  <si>
    <t>Mark Zhang</t>
  </si>
  <si>
    <t>Huan Liu</t>
  </si>
  <si>
    <t>Word Smith</t>
  </si>
  <si>
    <t>Raven</t>
  </si>
  <si>
    <t>CC1</t>
  </si>
  <si>
    <t>玉红</t>
  </si>
  <si>
    <t>Daisy</t>
  </si>
  <si>
    <t>Roc</t>
  </si>
  <si>
    <t>Stefanie</t>
  </si>
  <si>
    <t>奥丽薇亚</t>
  </si>
  <si>
    <t>Alicia's friend</t>
  </si>
  <si>
    <t>Speaker1</t>
  </si>
  <si>
    <t>Jill Chen</t>
  </si>
  <si>
    <t>Level1-1</t>
  </si>
  <si>
    <t xml:space="preserve">Elliot </t>
  </si>
  <si>
    <t>Sophia</t>
  </si>
  <si>
    <t>刘遥测</t>
  </si>
  <si>
    <t>Sherrie</t>
  </si>
  <si>
    <t>Christina</t>
  </si>
  <si>
    <t>张潇</t>
  </si>
  <si>
    <t xml:space="preserve">Jill </t>
  </si>
  <si>
    <t>Chami</t>
  </si>
  <si>
    <t>Speaker2</t>
  </si>
  <si>
    <t>Rice Fan</t>
  </si>
  <si>
    <t>CC3</t>
  </si>
  <si>
    <t>安妮</t>
  </si>
  <si>
    <t>George Sheng</t>
  </si>
  <si>
    <t>朱泰伯</t>
  </si>
  <si>
    <t>邹洁</t>
  </si>
  <si>
    <t>Elly</t>
  </si>
  <si>
    <t>奇异果</t>
  </si>
  <si>
    <t>Speaker3</t>
  </si>
  <si>
    <t>Kiwi</t>
  </si>
  <si>
    <t>Speaker4</t>
  </si>
  <si>
    <t>Evaluator1</t>
  </si>
  <si>
    <t>Tina</t>
  </si>
  <si>
    <t>Peter (ZGC)</t>
  </si>
  <si>
    <t>Clay Huang (D1 Director)</t>
  </si>
  <si>
    <t>米兰达</t>
  </si>
  <si>
    <t>Evaluator2</t>
  </si>
  <si>
    <t>Olivia Wang</t>
  </si>
  <si>
    <t>Sabrina</t>
  </si>
  <si>
    <t>雷明</t>
  </si>
  <si>
    <t>Celia</t>
  </si>
  <si>
    <t>张彩芳</t>
  </si>
  <si>
    <t>Susan</t>
  </si>
  <si>
    <t>Xiaoyong</t>
  </si>
  <si>
    <t>春旭</t>
  </si>
  <si>
    <t>Evaluator3</t>
  </si>
  <si>
    <t>DTM</t>
  </si>
  <si>
    <t>Jessica</t>
  </si>
  <si>
    <t>宋维红</t>
  </si>
  <si>
    <t>Evaluator4</t>
  </si>
  <si>
    <t>VPM</t>
  </si>
  <si>
    <t>Pathway</t>
  </si>
  <si>
    <t>刘瑶策</t>
  </si>
  <si>
    <t>ACB7</t>
  </si>
  <si>
    <t>ACB5 &amp; ACB2</t>
  </si>
  <si>
    <t>AC1</t>
  </si>
  <si>
    <t>CC5</t>
  </si>
  <si>
    <t>CC2</t>
  </si>
  <si>
    <t>夏洛特</t>
  </si>
  <si>
    <t>ChengCheng Wang</t>
  </si>
  <si>
    <t>王成成</t>
  </si>
  <si>
    <t>ACS2</t>
  </si>
  <si>
    <t>ALB</t>
  </si>
  <si>
    <t>CC8</t>
  </si>
  <si>
    <t>卜华金</t>
  </si>
  <si>
    <t>周云</t>
  </si>
  <si>
    <t>Johnson</t>
  </si>
  <si>
    <t>王楠</t>
  </si>
  <si>
    <t>Prana Zhu</t>
  </si>
  <si>
    <t>CC4</t>
  </si>
  <si>
    <t>Raunab</t>
  </si>
  <si>
    <t>孔仁星</t>
  </si>
  <si>
    <t>雷蒙德·李</t>
  </si>
  <si>
    <t>CC9</t>
  </si>
  <si>
    <t>龚一鸣</t>
  </si>
  <si>
    <t>年旭升</t>
  </si>
  <si>
    <t>梵志伟</t>
  </si>
  <si>
    <t>Level1-2</t>
  </si>
  <si>
    <t>Meeting Opening &amp; Welcome Guests  (20s/P)</t>
    <phoneticPr fontId="63" type="noConversion"/>
  </si>
  <si>
    <t>2</t>
    <phoneticPr fontId="63" type="noConversion"/>
  </si>
  <si>
    <t>4</t>
    <phoneticPr fontId="63" type="noConversion"/>
  </si>
  <si>
    <t>Sergeant at Arms (SAA)</t>
    <phoneticPr fontId="63" type="noConversion"/>
  </si>
  <si>
    <t>Welcome Guests</t>
    <phoneticPr fontId="63" type="noConversion"/>
  </si>
  <si>
    <t>Today's Theme, Program and Introduction of Evaluator Roles</t>
    <phoneticPr fontId="63" type="noConversion"/>
  </si>
  <si>
    <t>1</t>
    <phoneticPr fontId="63" type="noConversion"/>
  </si>
  <si>
    <t>Introduce The Table Topic Master</t>
    <phoneticPr fontId="63" type="noConversion"/>
  </si>
  <si>
    <t>Evaluator1</t>
    <phoneticPr fontId="63" type="noConversion"/>
  </si>
  <si>
    <t xml:space="preserve"> 2-4</t>
  </si>
  <si>
    <t>Feedback &amp; Voting by scaning QR code</t>
    <phoneticPr fontId="63" type="noConversion"/>
  </si>
  <si>
    <t>3-5</t>
    <phoneticPr fontId="63" type="noConversion"/>
  </si>
  <si>
    <t>3</t>
    <phoneticPr fontId="63" type="noConversion"/>
  </si>
  <si>
    <t>5</t>
    <phoneticPr fontId="63" type="noConversion"/>
  </si>
  <si>
    <t>Conclusion</t>
    <phoneticPr fontId="63" type="noConversion"/>
  </si>
  <si>
    <t>介绍即兴演讲主持人</t>
  </si>
  <si>
    <t>收集反馈和选票</t>
  </si>
  <si>
    <t>颁奖&amp;会议结束致辞</t>
  </si>
  <si>
    <t>点评环境</t>
  </si>
  <si>
    <t>成员</t>
  </si>
  <si>
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</si>
  <si>
    <t>注意事项：       
1. 会议开始前请把手机调整到震动无声状态。       
2. 上下台握手：转交会场中心，传递正能量。       
3. 禁忌话题：政治、宗教、种族、性。</t>
  </si>
  <si>
    <t>Winne</t>
  </si>
  <si>
    <t>Sawyer</t>
  </si>
  <si>
    <t>Jeff</t>
  </si>
  <si>
    <t>Walter</t>
  </si>
  <si>
    <t>Evaluate the 2nd speaker</t>
  </si>
  <si>
    <t>哼哈官报告</t>
  </si>
  <si>
    <t>语法官报告</t>
  </si>
  <si>
    <t>Introduce the 3nd Speaker</t>
  </si>
  <si>
    <t>Evaluate the 3rd speaker</t>
  </si>
  <si>
    <t>Prepared Speaker3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</si>
</sst>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"/>
    <numFmt numFmtId="165" formatCode="[$-409]h:mm\ AM/PM;@"/>
    <numFmt numFmtId="166" formatCode="h:mm;@"/>
    <numFmt numFmtId="167" formatCode="0;\-0;;@"/>
    <numFmt numFmtId="168" formatCode="m/d;@"/>
  </numFmts>
  <fonts count="64">
    <font>
      <sz val="10"/>
      <name val="Arial"/>
      <charset val="134"/>
    </font>
    <font>
      <sz val="8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name val="SimSun"/>
      <family val="3"/>
      <charset val="134"/>
    </font>
    <font>
      <sz val="12"/>
      <color indexed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rgb="FF7EBB12"/>
      <name val="Arial"/>
      <family val="2"/>
    </font>
    <font>
      <sz val="12"/>
      <color rgb="FFFF9900"/>
      <name val="Arial"/>
      <family val="2"/>
    </font>
    <font>
      <sz val="12"/>
      <color rgb="FFFF3300"/>
      <name val="Arial"/>
      <family val="2"/>
    </font>
    <font>
      <b/>
      <sz val="20"/>
      <color indexed="8"/>
      <name val="Arial"/>
      <family val="2"/>
    </font>
    <font>
      <b/>
      <sz val="13"/>
      <name val="Arial"/>
      <family val="2"/>
    </font>
    <font>
      <b/>
      <i/>
      <sz val="13"/>
      <name val="Arial"/>
      <family val="2"/>
    </font>
    <font>
      <b/>
      <i/>
      <sz val="20"/>
      <name val="Arial"/>
      <family val="2"/>
    </font>
    <font>
      <sz val="13"/>
      <name val="Arial"/>
      <family val="2"/>
    </font>
    <font>
      <sz val="13"/>
      <color indexed="8"/>
      <name val="Arial"/>
      <family val="2"/>
    </font>
    <font>
      <b/>
      <sz val="12"/>
      <color rgb="FF7EBB12"/>
      <name val="Arial"/>
      <family val="2"/>
    </font>
    <font>
      <b/>
      <sz val="14"/>
      <color indexed="8"/>
      <name val="Arial"/>
      <family val="2"/>
    </font>
    <font>
      <b/>
      <sz val="12"/>
      <color rgb="FFFF9900"/>
      <name val="Arial"/>
      <family val="2"/>
    </font>
    <font>
      <b/>
      <sz val="12"/>
      <color rgb="FFFF3300"/>
      <name val="Arial"/>
      <family val="2"/>
    </font>
    <font>
      <sz val="11"/>
      <color theme="1"/>
      <name val="Calibri"/>
      <family val="2"/>
      <scheme val="minor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i/>
      <sz val="16"/>
      <name val="Helv"/>
      <family val="2"/>
    </font>
    <font>
      <i/>
      <sz val="11"/>
      <color indexed="23"/>
      <name val="宋体"/>
      <family val="3"/>
      <charset val="134"/>
    </font>
    <font>
      <sz val="10"/>
      <name val="Arial"/>
      <family val="2"/>
    </font>
    <font>
      <sz val="14"/>
      <color rgb="FFFF9900"/>
      <name val="Arial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0"/>
      <name val="微软雅黑"/>
      <family val="2"/>
      <charset val="134"/>
    </font>
    <font>
      <b/>
      <sz val="13"/>
      <name val="微软雅黑"/>
      <family val="2"/>
      <charset val="134"/>
    </font>
    <font>
      <sz val="13"/>
      <name val="微软雅黑"/>
      <family val="2"/>
      <charset val="134"/>
    </font>
    <font>
      <b/>
      <sz val="14"/>
      <name val="微软雅黑"/>
      <family val="2"/>
      <charset val="134"/>
    </font>
    <font>
      <sz val="12"/>
      <name val="Microsoft YaHei"/>
      <family val="2"/>
      <charset val="134"/>
    </font>
    <font>
      <sz val="12"/>
      <color rgb="FF7EBB12"/>
      <name val="Microsoft YaHei"/>
      <family val="2"/>
      <charset val="134"/>
    </font>
    <font>
      <sz val="12"/>
      <color rgb="FFFF9900"/>
      <name val="Microsoft YaHei"/>
      <family val="2"/>
      <charset val="134"/>
    </font>
    <font>
      <sz val="12"/>
      <color rgb="FFFF3300"/>
      <name val="Microsoft YaHei"/>
      <family val="2"/>
      <charset val="134"/>
    </font>
    <font>
      <sz val="13"/>
      <name val="Arial"/>
      <family val="2"/>
      <charset val="134"/>
    </font>
    <font>
      <sz val="12"/>
      <name val="微软雅黑"/>
      <family val="2"/>
      <charset val="134"/>
    </font>
    <font>
      <sz val="12"/>
      <name val="Arial"/>
      <family val="2"/>
      <charset val="134"/>
    </font>
    <font>
      <sz val="10"/>
      <color indexed="8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2"/>
      <name val="宋体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2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auto="1"/>
      </top>
      <bottom style="medium">
        <color auto="1"/>
      </bottom>
      <diagonal/>
    </border>
    <border>
      <left style="thin">
        <color theme="0" tint="-0.1499374370555742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2"/>
      </right>
      <top/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auto="1"/>
      </top>
      <bottom/>
      <diagonal/>
    </border>
    <border>
      <left style="thin">
        <color theme="0" tint="-0.1499374370555742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2"/>
      </right>
      <top/>
      <bottom style="thin">
        <color auto="1"/>
      </bottom>
      <diagonal/>
    </border>
    <border>
      <left style="thin">
        <color theme="0" tint="-0.1499374370555742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2"/>
      </right>
      <top/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auto="1"/>
      </bottom>
      <diagonal/>
    </border>
    <border>
      <left style="thin">
        <color theme="0" tint="-0.1499069185460982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2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auto="1"/>
      </top>
      <bottom/>
      <diagonal/>
    </border>
    <border>
      <left/>
      <right style="thin">
        <color theme="0" tint="-0.14990691854609822"/>
      </right>
      <top style="thin">
        <color auto="1"/>
      </top>
      <bottom/>
      <diagonal/>
    </border>
    <border>
      <left style="thin">
        <color theme="0" tint="-0.14990691854609822"/>
      </left>
      <right style="medium">
        <color auto="1"/>
      </right>
      <top style="thin">
        <color auto="1"/>
      </top>
      <bottom/>
      <diagonal/>
    </border>
  </borders>
  <cellStyleXfs count="349">
    <xf numFmtId="165" fontId="0" fillId="0" borderId="0"/>
    <xf numFmtId="165" fontId="29" fillId="16" borderId="0"/>
    <xf numFmtId="165" fontId="27" fillId="8" borderId="0"/>
    <xf numFmtId="165" fontId="27" fillId="9" borderId="0"/>
    <xf numFmtId="165" fontId="28" fillId="2" borderId="17"/>
    <xf numFmtId="165" fontId="32" fillId="0" borderId="0"/>
    <xf numFmtId="165" fontId="38" fillId="0" borderId="23"/>
    <xf numFmtId="165" fontId="39" fillId="2" borderId="24"/>
    <xf numFmtId="165" fontId="29" fillId="10" borderId="0"/>
    <xf numFmtId="165" fontId="29" fillId="16" borderId="0"/>
    <xf numFmtId="165" fontId="32" fillId="0" borderId="0"/>
    <xf numFmtId="165" fontId="26" fillId="0" borderId="0"/>
    <xf numFmtId="165" fontId="26" fillId="0" borderId="0"/>
    <xf numFmtId="165" fontId="29" fillId="10" borderId="0"/>
    <xf numFmtId="165" fontId="27" fillId="17" borderId="0"/>
    <xf numFmtId="165" fontId="27" fillId="18" borderId="0"/>
    <xf numFmtId="165" fontId="38" fillId="0" borderId="23"/>
    <xf numFmtId="165" fontId="33" fillId="0" borderId="20"/>
    <xf numFmtId="165" fontId="29" fillId="14" borderId="0"/>
    <xf numFmtId="165" fontId="31" fillId="11" borderId="19"/>
    <xf numFmtId="165" fontId="45" fillId="0" borderId="0"/>
    <xf numFmtId="165" fontId="27" fillId="9" borderId="0"/>
    <xf numFmtId="165" fontId="27" fillId="7" borderId="0"/>
    <xf numFmtId="165" fontId="29" fillId="12" borderId="0"/>
    <xf numFmtId="165" fontId="33" fillId="0" borderId="20"/>
    <xf numFmtId="165" fontId="27" fillId="7" borderId="0"/>
    <xf numFmtId="165" fontId="36" fillId="0" borderId="0"/>
    <xf numFmtId="165" fontId="39" fillId="2" borderId="24"/>
    <xf numFmtId="164" fontId="43" fillId="0" borderId="0"/>
    <xf numFmtId="165" fontId="27" fillId="18" borderId="0"/>
    <xf numFmtId="165" fontId="34" fillId="13" borderId="0"/>
    <xf numFmtId="165" fontId="27" fillId="15" borderId="0"/>
    <xf numFmtId="165" fontId="29" fillId="14" borderId="0"/>
    <xf numFmtId="165" fontId="29" fillId="16" borderId="0"/>
    <xf numFmtId="165" fontId="41" fillId="9" borderId="24"/>
    <xf numFmtId="165" fontId="40" fillId="9" borderId="0"/>
    <xf numFmtId="165" fontId="37" fillId="0" borderId="21"/>
    <xf numFmtId="165" fontId="29" fillId="16" borderId="0"/>
    <xf numFmtId="165" fontId="41" fillId="9" borderId="24"/>
    <xf numFmtId="165" fontId="29" fillId="16" borderId="0"/>
    <xf numFmtId="165" fontId="41" fillId="9" borderId="24"/>
    <xf numFmtId="165" fontId="29" fillId="16" borderId="0"/>
    <xf numFmtId="165" fontId="29" fillId="14" borderId="0"/>
    <xf numFmtId="165" fontId="29" fillId="16" borderId="0"/>
    <xf numFmtId="165" fontId="27" fillId="8" borderId="0"/>
    <xf numFmtId="165" fontId="33" fillId="0" borderId="20"/>
    <xf numFmtId="165" fontId="29" fillId="16" borderId="0"/>
    <xf numFmtId="165" fontId="29" fillId="14" borderId="0"/>
    <xf numFmtId="165" fontId="29" fillId="14" borderId="0"/>
    <xf numFmtId="165" fontId="29" fillId="14" borderId="0"/>
    <xf numFmtId="165" fontId="29" fillId="20" borderId="0"/>
    <xf numFmtId="165" fontId="29" fillId="14" borderId="0"/>
    <xf numFmtId="165" fontId="29" fillId="14" borderId="0"/>
    <xf numFmtId="165" fontId="27" fillId="14" borderId="0"/>
    <xf numFmtId="165" fontId="36" fillId="0" borderId="0"/>
    <xf numFmtId="165" fontId="29" fillId="10" borderId="0"/>
    <xf numFmtId="165" fontId="35" fillId="0" borderId="22"/>
    <xf numFmtId="165" fontId="29" fillId="10" borderId="0"/>
    <xf numFmtId="165" fontId="35" fillId="0" borderId="22"/>
    <xf numFmtId="165" fontId="29" fillId="10" borderId="0"/>
    <xf numFmtId="165" fontId="35" fillId="0" borderId="22"/>
    <xf numFmtId="165" fontId="29" fillId="10" borderId="0"/>
    <xf numFmtId="165" fontId="35" fillId="0" borderId="22"/>
    <xf numFmtId="165" fontId="29" fillId="10" borderId="0"/>
    <xf numFmtId="165" fontId="29" fillId="10" borderId="0"/>
    <xf numFmtId="165" fontId="29" fillId="9" borderId="0"/>
    <xf numFmtId="165" fontId="29" fillId="10" borderId="0"/>
    <xf numFmtId="165" fontId="27" fillId="14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20" borderId="0"/>
    <xf numFmtId="165" fontId="29" fillId="9" borderId="0"/>
    <xf numFmtId="165" fontId="27" fillId="7" borderId="0"/>
    <xf numFmtId="165" fontId="29" fillId="20" borderId="0"/>
    <xf numFmtId="165" fontId="29" fillId="20" borderId="0"/>
    <xf numFmtId="165" fontId="29" fillId="20" borderId="0"/>
    <xf numFmtId="165" fontId="29" fillId="10" borderId="0"/>
    <xf numFmtId="165" fontId="29" fillId="20" borderId="0"/>
    <xf numFmtId="165" fontId="29" fillId="20" borderId="0"/>
    <xf numFmtId="165" fontId="29" fillId="20" borderId="0"/>
    <xf numFmtId="165" fontId="29" fillId="10" borderId="0"/>
    <xf numFmtId="165" fontId="29" fillId="10" borderId="0"/>
    <xf numFmtId="165" fontId="29" fillId="10" borderId="0"/>
    <xf numFmtId="165" fontId="29" fillId="10" borderId="0"/>
    <xf numFmtId="165" fontId="29" fillId="10" borderId="0"/>
    <xf numFmtId="165" fontId="39" fillId="2" borderId="24"/>
    <xf numFmtId="165" fontId="31" fillId="11" borderId="19"/>
    <xf numFmtId="165" fontId="29" fillId="10" borderId="0"/>
    <xf numFmtId="165" fontId="29" fillId="12" borderId="0"/>
    <xf numFmtId="165" fontId="29" fillId="12" borderId="0"/>
    <xf numFmtId="165" fontId="39" fillId="2" borderId="24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4" borderId="0"/>
    <xf numFmtId="165" fontId="29" fillId="14" borderId="0"/>
    <xf numFmtId="165" fontId="27" fillId="8" borderId="0"/>
    <xf numFmtId="165" fontId="29" fillId="14" borderId="0"/>
    <xf numFmtId="165" fontId="29" fillId="14" borderId="0"/>
    <xf numFmtId="165" fontId="29" fillId="14" borderId="0"/>
    <xf numFmtId="165" fontId="29" fillId="14" borderId="0"/>
    <xf numFmtId="165" fontId="29" fillId="14" borderId="0"/>
    <xf numFmtId="165" fontId="29" fillId="14" borderId="0"/>
    <xf numFmtId="165" fontId="29" fillId="9" borderId="0"/>
    <xf numFmtId="165" fontId="27" fillId="12" borderId="0"/>
    <xf numFmtId="165" fontId="29" fillId="9" borderId="0"/>
    <xf numFmtId="165" fontId="29" fillId="9" borderId="0"/>
    <xf numFmtId="165" fontId="29" fillId="9" borderId="0"/>
    <xf numFmtId="165" fontId="27" fillId="18" borderId="0"/>
    <xf numFmtId="165" fontId="29" fillId="9" borderId="0"/>
    <xf numFmtId="165" fontId="29" fillId="9" borderId="0"/>
    <xf numFmtId="165" fontId="29" fillId="9" borderId="0"/>
    <xf numFmtId="165" fontId="28" fillId="2" borderId="17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6" fillId="0" borderId="0"/>
    <xf numFmtId="165" fontId="32" fillId="0" borderId="0"/>
    <xf numFmtId="165" fontId="29" fillId="12" borderId="0"/>
    <xf numFmtId="165" fontId="29" fillId="12" borderId="0"/>
    <xf numFmtId="165" fontId="27" fillId="14" borderId="0"/>
    <xf numFmtId="165" fontId="27" fillId="15" borderId="0"/>
    <xf numFmtId="165" fontId="29" fillId="21" borderId="0"/>
    <xf numFmtId="165" fontId="29" fillId="21" borderId="0"/>
    <xf numFmtId="165" fontId="29" fillId="21" borderId="0"/>
    <xf numFmtId="165" fontId="29" fillId="21" borderId="0"/>
    <xf numFmtId="165" fontId="29" fillId="21" borderId="0"/>
    <xf numFmtId="165" fontId="29" fillId="21" borderId="0"/>
    <xf numFmtId="0" fontId="1" fillId="2" borderId="1"/>
    <xf numFmtId="165" fontId="29" fillId="21" borderId="0"/>
    <xf numFmtId="165" fontId="29" fillId="21" borderId="0"/>
    <xf numFmtId="165" fontId="1" fillId="2" borderId="1"/>
    <xf numFmtId="165" fontId="29" fillId="9" borderId="0"/>
    <xf numFmtId="165" fontId="27" fillId="8" borderId="0"/>
    <xf numFmtId="165" fontId="29" fillId="9" borderId="0"/>
    <xf numFmtId="165" fontId="27" fillId="8" borderId="0"/>
    <xf numFmtId="165" fontId="29" fillId="9" borderId="0"/>
    <xf numFmtId="165" fontId="29" fillId="9" borderId="0"/>
    <xf numFmtId="165" fontId="29" fillId="9" borderId="0"/>
    <xf numFmtId="165" fontId="29" fillId="9" borderId="0"/>
    <xf numFmtId="165" fontId="29" fillId="9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14" borderId="0"/>
    <xf numFmtId="165" fontId="27" fillId="8" borderId="0"/>
    <xf numFmtId="165" fontId="27" fillId="8" borderId="0"/>
    <xf numFmtId="165" fontId="27" fillId="14" borderId="0"/>
    <xf numFmtId="165" fontId="36" fillId="0" borderId="0"/>
    <xf numFmtId="165" fontId="27" fillId="14" borderId="0"/>
    <xf numFmtId="165" fontId="36" fillId="0" borderId="0"/>
    <xf numFmtId="165" fontId="27" fillId="14" borderId="0"/>
    <xf numFmtId="165" fontId="27" fillId="14" borderId="0"/>
    <xf numFmtId="165" fontId="36" fillId="0" borderId="0"/>
    <xf numFmtId="165" fontId="27" fillId="14" borderId="0"/>
    <xf numFmtId="165" fontId="27" fillId="14" borderId="0"/>
    <xf numFmtId="165" fontId="27" fillId="9" borderId="0"/>
    <xf numFmtId="165" fontId="34" fillId="13" borderId="0"/>
    <xf numFmtId="165" fontId="27" fillId="9" borderId="0"/>
    <xf numFmtId="165" fontId="34" fillId="13" borderId="0"/>
    <xf numFmtId="165" fontId="27" fillId="9" borderId="0"/>
    <xf numFmtId="165" fontId="34" fillId="13" borderId="0"/>
    <xf numFmtId="165" fontId="38" fillId="0" borderId="23"/>
    <xf numFmtId="165" fontId="27" fillId="9" borderId="0"/>
    <xf numFmtId="165" fontId="34" fillId="13" borderId="0"/>
    <xf numFmtId="165" fontId="27" fillId="9" borderId="0"/>
    <xf numFmtId="165" fontId="27" fillId="9" borderId="0"/>
    <xf numFmtId="165" fontId="27" fillId="12" borderId="0"/>
    <xf numFmtId="165" fontId="27" fillId="12" borderId="0"/>
    <xf numFmtId="165" fontId="27" fillId="12" borderId="0"/>
    <xf numFmtId="165" fontId="27" fillId="12" borderId="0"/>
    <xf numFmtId="165" fontId="1" fillId="12" borderId="0"/>
    <xf numFmtId="165" fontId="27" fillId="12" borderId="0"/>
    <xf numFmtId="165" fontId="27" fillId="12" borderId="0"/>
    <xf numFmtId="165" fontId="27" fillId="12" borderId="0"/>
    <xf numFmtId="165" fontId="27" fillId="8" borderId="0"/>
    <xf numFmtId="165" fontId="35" fillId="0" borderId="0"/>
    <xf numFmtId="165" fontId="27" fillId="8" borderId="0"/>
    <xf numFmtId="165" fontId="35" fillId="0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33" fillId="0" borderId="20"/>
    <xf numFmtId="165" fontId="27" fillId="8" borderId="0"/>
    <xf numFmtId="165" fontId="33" fillId="0" borderId="20"/>
    <xf numFmtId="165" fontId="27" fillId="8" borderId="0"/>
    <xf numFmtId="165" fontId="27" fillId="14" borderId="0"/>
    <xf numFmtId="165" fontId="27" fillId="15" borderId="0"/>
    <xf numFmtId="165" fontId="27" fillId="14" borderId="0"/>
    <xf numFmtId="165" fontId="27" fillId="14" borderId="0"/>
    <xf numFmtId="165" fontId="27" fillId="14" borderId="0"/>
    <xf numFmtId="165" fontId="26" fillId="0" borderId="0"/>
    <xf numFmtId="165" fontId="27" fillId="14" borderId="0"/>
    <xf numFmtId="165" fontId="27" fillId="14" borderId="0"/>
    <xf numFmtId="165" fontId="27" fillId="8" borderId="0"/>
    <xf numFmtId="165" fontId="27" fillId="8" borderId="0"/>
    <xf numFmtId="165" fontId="26" fillId="0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15" borderId="0"/>
    <xf numFmtId="165" fontId="27" fillId="15" borderId="0"/>
    <xf numFmtId="165" fontId="27" fillId="15" borderId="0"/>
    <xf numFmtId="165" fontId="42" fillId="19" borderId="0"/>
    <xf numFmtId="165" fontId="27" fillId="15" borderId="0"/>
    <xf numFmtId="165" fontId="42" fillId="19" borderId="0"/>
    <xf numFmtId="165" fontId="27" fillId="15" borderId="0"/>
    <xf numFmtId="165" fontId="42" fillId="19" borderId="0"/>
    <xf numFmtId="165" fontId="27" fillId="7" borderId="0"/>
    <xf numFmtId="165" fontId="27" fillId="7" borderId="0"/>
    <xf numFmtId="165" fontId="27" fillId="7" borderId="0"/>
    <xf numFmtId="165" fontId="27" fillId="7" borderId="0"/>
    <xf numFmtId="165" fontId="27" fillId="7" borderId="0"/>
    <xf numFmtId="165" fontId="27" fillId="18" borderId="0"/>
    <xf numFmtId="165" fontId="27" fillId="17" borderId="0"/>
    <xf numFmtId="165" fontId="27" fillId="18" borderId="0"/>
    <xf numFmtId="165" fontId="27" fillId="17" borderId="0"/>
    <xf numFmtId="165" fontId="35" fillId="0" borderId="0"/>
    <xf numFmtId="165" fontId="27" fillId="18" borderId="0"/>
    <xf numFmtId="165" fontId="27" fillId="17" borderId="0"/>
    <xf numFmtId="165" fontId="28" fillId="2" borderId="17"/>
    <xf numFmtId="165" fontId="27" fillId="18" borderId="0"/>
    <xf numFmtId="165" fontId="27" fillId="1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17" borderId="0"/>
    <xf numFmtId="165" fontId="35" fillId="0" borderId="0"/>
    <xf numFmtId="165" fontId="27" fillId="17" borderId="0"/>
    <xf numFmtId="165" fontId="27" fillId="17" borderId="0"/>
    <xf numFmtId="165" fontId="27" fillId="17" borderId="0"/>
    <xf numFmtId="165" fontId="34" fillId="13" borderId="0"/>
    <xf numFmtId="165" fontId="34" fillId="13" borderId="0"/>
    <xf numFmtId="165" fontId="40" fillId="9" borderId="0"/>
    <xf numFmtId="165" fontId="34" fillId="13" borderId="0"/>
    <xf numFmtId="165" fontId="39" fillId="2" borderId="24"/>
    <xf numFmtId="165" fontId="32" fillId="0" borderId="0"/>
    <xf numFmtId="165" fontId="39" fillId="2" borderId="24"/>
    <xf numFmtId="165" fontId="26" fillId="0" borderId="0"/>
    <xf numFmtId="165" fontId="32" fillId="0" borderId="0"/>
    <xf numFmtId="165" fontId="39" fillId="2" borderId="24"/>
    <xf numFmtId="165" fontId="39" fillId="2" borderId="24"/>
    <xf numFmtId="165" fontId="31" fillId="11" borderId="19"/>
    <xf numFmtId="165" fontId="28" fillId="2" borderId="17"/>
    <xf numFmtId="165" fontId="31" fillId="11" borderId="19"/>
    <xf numFmtId="165" fontId="31" fillId="11" borderId="19"/>
    <xf numFmtId="165" fontId="31" fillId="11" borderId="19"/>
    <xf numFmtId="165" fontId="31" fillId="11" borderId="19"/>
    <xf numFmtId="165" fontId="31" fillId="11" borderId="19"/>
    <xf numFmtId="165" fontId="44" fillId="0" borderId="0"/>
    <xf numFmtId="165" fontId="30" fillId="0" borderId="18"/>
    <xf numFmtId="165" fontId="44" fillId="0" borderId="0"/>
    <xf numFmtId="165" fontId="30" fillId="0" borderId="18"/>
    <xf numFmtId="165" fontId="44" fillId="0" borderId="0"/>
    <xf numFmtId="165" fontId="44" fillId="0" borderId="0"/>
    <xf numFmtId="165" fontId="44" fillId="0" borderId="0"/>
    <xf numFmtId="165" fontId="44" fillId="0" borderId="0"/>
    <xf numFmtId="165" fontId="30" fillId="0" borderId="18"/>
    <xf numFmtId="165" fontId="44" fillId="0" borderId="0"/>
    <xf numFmtId="165" fontId="44" fillId="0" borderId="0"/>
    <xf numFmtId="165" fontId="37" fillId="0" borderId="21"/>
    <xf numFmtId="165" fontId="42" fillId="19" borderId="0"/>
    <xf numFmtId="165" fontId="38" fillId="0" borderId="23"/>
    <xf numFmtId="165" fontId="42" fillId="19" borderId="0"/>
    <xf numFmtId="165" fontId="42" fillId="19" borderId="0"/>
    <xf numFmtId="165" fontId="42" fillId="19" borderId="0"/>
    <xf numFmtId="165" fontId="42" fillId="19" borderId="0"/>
    <xf numFmtId="0" fontId="1" fillId="12" borderId="0"/>
    <xf numFmtId="0" fontId="1" fillId="12" borderId="0"/>
    <xf numFmtId="165" fontId="30" fillId="0" borderId="18"/>
    <xf numFmtId="165" fontId="35" fillId="0" borderId="0"/>
    <xf numFmtId="165" fontId="30" fillId="0" borderId="18"/>
    <xf numFmtId="165" fontId="30" fillId="0" borderId="18"/>
    <xf numFmtId="165" fontId="30" fillId="0" borderId="18"/>
    <xf numFmtId="165" fontId="30" fillId="0" borderId="18"/>
    <xf numFmtId="165" fontId="33" fillId="0" borderId="20"/>
    <xf numFmtId="165" fontId="33" fillId="0" borderId="20"/>
    <xf numFmtId="165" fontId="33" fillId="0" borderId="20"/>
    <xf numFmtId="165" fontId="35" fillId="0" borderId="22"/>
    <xf numFmtId="165" fontId="35" fillId="0" borderId="22"/>
    <xf numFmtId="165" fontId="35" fillId="0" borderId="22"/>
    <xf numFmtId="165" fontId="35" fillId="0" borderId="22"/>
    <xf numFmtId="165" fontId="40" fillId="9" borderId="0"/>
    <xf numFmtId="165" fontId="35" fillId="0" borderId="0"/>
    <xf numFmtId="165" fontId="35" fillId="0" borderId="0"/>
    <xf numFmtId="165" fontId="35" fillId="0" borderId="0"/>
    <xf numFmtId="0" fontId="1" fillId="2" borderId="1"/>
    <xf numFmtId="165" fontId="41" fillId="9" borderId="24"/>
    <xf numFmtId="165" fontId="41" fillId="9" borderId="24"/>
    <xf numFmtId="165" fontId="41" fillId="9" borderId="24"/>
    <xf numFmtId="165" fontId="41" fillId="9" borderId="24"/>
    <xf numFmtId="165" fontId="41" fillId="9" borderId="24"/>
    <xf numFmtId="165" fontId="38" fillId="0" borderId="23"/>
    <xf numFmtId="165" fontId="38" fillId="0" borderId="23"/>
    <xf numFmtId="165" fontId="28" fillId="2" borderId="17"/>
    <xf numFmtId="165" fontId="38" fillId="0" borderId="23"/>
    <xf numFmtId="165" fontId="38" fillId="0" borderId="23"/>
    <xf numFmtId="165" fontId="40" fillId="9" borderId="0"/>
    <xf numFmtId="165" fontId="40" fillId="9" borderId="0"/>
    <xf numFmtId="165" fontId="37" fillId="0" borderId="21"/>
    <xf numFmtId="165" fontId="40" fillId="9" borderId="0"/>
    <xf numFmtId="165" fontId="37" fillId="0" borderId="21"/>
    <xf numFmtId="165" fontId="40" fillId="9" borderId="0"/>
    <xf numFmtId="165" fontId="40" fillId="9" borderId="0"/>
    <xf numFmtId="165" fontId="45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32" fillId="0" borderId="0"/>
    <xf numFmtId="165" fontId="28" fillId="2" borderId="17"/>
    <xf numFmtId="165" fontId="28" fillId="2" borderId="17"/>
    <xf numFmtId="165" fontId="28" fillId="2" borderId="17"/>
    <xf numFmtId="0" fontId="45" fillId="0" borderId="0"/>
    <xf numFmtId="165" fontId="36" fillId="0" borderId="0"/>
    <xf numFmtId="165" fontId="36" fillId="0" borderId="0"/>
    <xf numFmtId="165" fontId="36" fillId="0" borderId="0"/>
    <xf numFmtId="165" fontId="37" fillId="0" borderId="21"/>
    <xf numFmtId="165" fontId="37" fillId="0" borderId="21"/>
    <xf numFmtId="165" fontId="37" fillId="0" borderId="21"/>
    <xf numFmtId="165" fontId="37" fillId="0" borderId="21"/>
    <xf numFmtId="165" fontId="32" fillId="0" borderId="0"/>
    <xf numFmtId="165" fontId="32" fillId="0" borderId="0"/>
    <xf numFmtId="165" fontId="29" fillId="0" borderId="0"/>
    <xf numFmtId="0" fontId="26" fillId="0" borderId="0"/>
  </cellStyleXfs>
  <cellXfs count="229">
    <xf numFmtId="165" fontId="0" fillId="0" borderId="0" xfId="0"/>
    <xf numFmtId="165" fontId="5" fillId="0" borderId="0" xfId="20" applyFont="1"/>
    <xf numFmtId="14" fontId="4" fillId="0" borderId="0" xfId="0" applyNumberFormat="1" applyFont="1"/>
    <xf numFmtId="167" fontId="4" fillId="0" borderId="0" xfId="0" applyNumberFormat="1" applyFont="1"/>
    <xf numFmtId="167" fontId="6" fillId="0" borderId="0" xfId="0" applyNumberFormat="1" applyFont="1"/>
    <xf numFmtId="167" fontId="4" fillId="0" borderId="0" xfId="20" applyNumberFormat="1" applyFont="1"/>
    <xf numFmtId="167" fontId="7" fillId="0" borderId="0" xfId="20" applyNumberFormat="1" applyFont="1"/>
    <xf numFmtId="166" fontId="5" fillId="0" borderId="0" xfId="20" applyNumberFormat="1" applyFont="1"/>
    <xf numFmtId="168" fontId="4" fillId="0" borderId="0" xfId="0" applyNumberFormat="1" applyFont="1"/>
    <xf numFmtId="165" fontId="4" fillId="0" borderId="0" xfId="20" applyFont="1"/>
    <xf numFmtId="165" fontId="7" fillId="0" borderId="0" xfId="20" applyFont="1"/>
    <xf numFmtId="165" fontId="4" fillId="0" borderId="0" xfId="0" applyFont="1"/>
    <xf numFmtId="165" fontId="0" fillId="0" borderId="0" xfId="20" applyFont="1" applyAlignment="1">
      <alignment vertical="center"/>
    </xf>
    <xf numFmtId="165" fontId="12" fillId="0" borderId="0" xfId="20" applyFont="1" applyAlignment="1">
      <alignment vertical="center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6" fontId="11" fillId="0" borderId="0" xfId="20" applyNumberFormat="1" applyFont="1" applyAlignment="1">
      <alignment vertical="center"/>
    </xf>
    <xf numFmtId="165" fontId="8" fillId="0" borderId="9" xfId="20" applyFont="1" applyBorder="1" applyAlignment="1">
      <alignment horizontal="center" vertical="center"/>
    </xf>
    <xf numFmtId="165" fontId="8" fillId="0" borderId="10" xfId="20" applyFont="1" applyBorder="1" applyAlignment="1">
      <alignment horizontal="center" vertical="center" wrapText="1"/>
    </xf>
    <xf numFmtId="165" fontId="17" fillId="0" borderId="12" xfId="20" applyFont="1" applyBorder="1" applyAlignment="1">
      <alignment horizontal="center" vertical="center"/>
    </xf>
    <xf numFmtId="165" fontId="20" fillId="0" borderId="13" xfId="0" applyFont="1" applyBorder="1" applyAlignment="1">
      <alignment vertical="center" wrapText="1"/>
    </xf>
    <xf numFmtId="1" fontId="20" fillId="0" borderId="14" xfId="20" applyNumberFormat="1" applyFont="1" applyBorder="1" applyAlignment="1">
      <alignment horizontal="center" vertical="center"/>
    </xf>
    <xf numFmtId="165" fontId="20" fillId="0" borderId="15" xfId="20" applyFont="1" applyBorder="1" applyAlignment="1">
      <alignment vertical="center" wrapText="1"/>
    </xf>
    <xf numFmtId="18" fontId="20" fillId="0" borderId="13" xfId="20" applyNumberFormat="1" applyFont="1" applyBorder="1" applyAlignment="1">
      <alignment vertical="center"/>
    </xf>
    <xf numFmtId="18" fontId="17" fillId="0" borderId="13" xfId="20" applyNumberFormat="1" applyFont="1" applyBorder="1" applyAlignment="1">
      <alignment vertical="center" wrapText="1"/>
    </xf>
    <xf numFmtId="18" fontId="20" fillId="0" borderId="13" xfId="20" applyNumberFormat="1" applyFont="1" applyBorder="1" applyAlignment="1">
      <alignment vertical="center" wrapText="1"/>
    </xf>
    <xf numFmtId="1" fontId="20" fillId="0" borderId="13" xfId="20" applyNumberFormat="1" applyFont="1" applyBorder="1" applyAlignment="1">
      <alignment horizontal="center" vertical="center"/>
    </xf>
    <xf numFmtId="165" fontId="2" fillId="0" borderId="0" xfId="20" applyFont="1" applyAlignment="1">
      <alignment vertical="center"/>
    </xf>
    <xf numFmtId="167" fontId="9" fillId="0" borderId="0" xfId="20" applyNumberFormat="1" applyFont="1" applyAlignment="1">
      <alignment vertical="top" wrapText="1"/>
    </xf>
    <xf numFmtId="167" fontId="4" fillId="0" borderId="0" xfId="20" applyNumberFormat="1" applyFont="1" applyAlignment="1">
      <alignment horizontal="center" vertical="center" wrapText="1"/>
    </xf>
    <xf numFmtId="167" fontId="4" fillId="0" borderId="0" xfId="20" applyNumberFormat="1" applyFont="1" applyAlignment="1">
      <alignment horizontal="center" vertical="center"/>
    </xf>
    <xf numFmtId="167" fontId="1" fillId="0" borderId="0" xfId="20" applyNumberFormat="1" applyFont="1" applyAlignment="1">
      <alignment vertical="center"/>
    </xf>
    <xf numFmtId="165" fontId="1" fillId="0" borderId="0" xfId="20" applyFont="1" applyAlignment="1">
      <alignment vertical="center"/>
    </xf>
    <xf numFmtId="165" fontId="21" fillId="0" borderId="0" xfId="20" applyFont="1" applyAlignment="1">
      <alignment vertical="center"/>
    </xf>
    <xf numFmtId="165" fontId="23" fillId="0" borderId="0" xfId="20" applyFont="1" applyAlignment="1">
      <alignment vertical="center"/>
    </xf>
    <xf numFmtId="166" fontId="23" fillId="0" borderId="0" xfId="20" applyNumberFormat="1" applyFont="1" applyAlignment="1">
      <alignment vertical="center"/>
    </xf>
    <xf numFmtId="166" fontId="21" fillId="0" borderId="0" xfId="20" applyNumberFormat="1" applyFont="1" applyAlignment="1">
      <alignment vertical="center"/>
    </xf>
    <xf numFmtId="165" fontId="11" fillId="0" borderId="0" xfId="0" applyFont="1" applyAlignment="1">
      <alignment vertical="center"/>
    </xf>
    <xf numFmtId="166" fontId="11" fillId="0" borderId="0" xfId="0" applyNumberFormat="1" applyFont="1" applyAlignment="1">
      <alignment vertical="center"/>
    </xf>
    <xf numFmtId="165" fontId="9" fillId="4" borderId="11" xfId="20" applyFont="1" applyFill="1" applyBorder="1" applyAlignment="1">
      <alignment horizontal="center" vertical="center" wrapText="1"/>
    </xf>
    <xf numFmtId="165" fontId="9" fillId="5" borderId="11" xfId="20" applyFont="1" applyFill="1" applyBorder="1" applyAlignment="1">
      <alignment horizontal="center" vertical="center" wrapText="1"/>
    </xf>
    <xf numFmtId="165" fontId="9" fillId="6" borderId="16" xfId="20" applyFont="1" applyFill="1" applyBorder="1" applyAlignment="1">
      <alignment horizontal="center" vertical="center" wrapText="1"/>
    </xf>
    <xf numFmtId="165" fontId="22" fillId="0" borderId="4" xfId="20" applyFont="1" applyBorder="1" applyAlignment="1">
      <alignment vertical="center" wrapText="1"/>
    </xf>
    <xf numFmtId="165" fontId="24" fillId="0" borderId="4" xfId="20" applyFont="1" applyBorder="1" applyAlignment="1">
      <alignment vertical="center" wrapText="1"/>
    </xf>
    <xf numFmtId="165" fontId="25" fillId="0" borderId="4" xfId="20" applyFont="1" applyBorder="1" applyAlignment="1">
      <alignment vertical="center" wrapText="1"/>
    </xf>
    <xf numFmtId="165" fontId="9" fillId="0" borderId="0" xfId="20" applyFont="1" applyAlignment="1">
      <alignment vertical="top" wrapText="1"/>
    </xf>
    <xf numFmtId="165" fontId="13" fillId="0" borderId="0" xfId="20" applyFont="1" applyAlignment="1">
      <alignment horizontal="center" vertical="center"/>
    </xf>
    <xf numFmtId="165" fontId="46" fillId="0" borderId="0" xfId="20" applyFont="1" applyAlignment="1">
      <alignment horizontal="center" vertical="center"/>
    </xf>
    <xf numFmtId="165" fontId="15" fillId="0" borderId="0" xfId="20" applyFont="1" applyAlignment="1">
      <alignment horizontal="center"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47" fillId="0" borderId="0" xfId="20" applyFont="1" applyAlignment="1">
      <alignment horizontal="left" vertical="top" wrapText="1"/>
    </xf>
    <xf numFmtId="165" fontId="53" fillId="0" borderId="0" xfId="0" applyFont="1"/>
    <xf numFmtId="165" fontId="53" fillId="0" borderId="0" xfId="20" applyFont="1"/>
    <xf numFmtId="18" fontId="20" fillId="0" borderId="25" xfId="20" applyNumberFormat="1" applyFont="1" applyBorder="1" applyAlignment="1">
      <alignment vertical="center"/>
    </xf>
    <xf numFmtId="18" fontId="20" fillId="0" borderId="25" xfId="20" applyNumberFormat="1" applyFont="1" applyBorder="1" applyAlignment="1">
      <alignment vertical="center" wrapText="1"/>
    </xf>
    <xf numFmtId="165" fontId="20" fillId="0" borderId="25" xfId="20" applyFont="1" applyBorder="1" applyAlignment="1">
      <alignment horizontal="center" vertical="center"/>
    </xf>
    <xf numFmtId="165" fontId="4" fillId="0" borderId="25" xfId="0" applyFont="1" applyBorder="1"/>
    <xf numFmtId="165" fontId="58" fillId="0" borderId="0" xfId="0" applyFont="1"/>
    <xf numFmtId="165" fontId="53" fillId="0" borderId="25" xfId="0" applyFont="1" applyBorder="1"/>
    <xf numFmtId="167" fontId="58" fillId="0" borderId="0" xfId="20" applyNumberFormat="1" applyFont="1"/>
    <xf numFmtId="167" fontId="4" fillId="0" borderId="25" xfId="0" applyNumberFormat="1" applyFont="1" applyBorder="1"/>
    <xf numFmtId="167" fontId="7" fillId="0" borderId="25" xfId="20" applyNumberFormat="1" applyFont="1" applyBorder="1"/>
    <xf numFmtId="165" fontId="4" fillId="22" borderId="25" xfId="0" applyFont="1" applyFill="1" applyBorder="1"/>
    <xf numFmtId="165" fontId="59" fillId="0" borderId="25" xfId="0" applyFont="1" applyBorder="1"/>
    <xf numFmtId="166" fontId="5" fillId="0" borderId="25" xfId="20" applyNumberFormat="1" applyFont="1" applyBorder="1"/>
    <xf numFmtId="165" fontId="5" fillId="0" borderId="25" xfId="20" applyFont="1" applyBorder="1"/>
    <xf numFmtId="165" fontId="53" fillId="0" borderId="25" xfId="20" applyFont="1" applyBorder="1"/>
    <xf numFmtId="165" fontId="17" fillId="0" borderId="25" xfId="20" applyFont="1" applyBorder="1" applyAlignment="1">
      <alignment horizontal="left" vertical="center" wrapText="1"/>
    </xf>
    <xf numFmtId="165" fontId="20" fillId="0" borderId="25" xfId="20" applyFont="1" applyBorder="1" applyAlignment="1">
      <alignment vertical="center"/>
    </xf>
    <xf numFmtId="1" fontId="20" fillId="0" borderId="26" xfId="20" applyNumberFormat="1" applyFont="1" applyBorder="1" applyAlignment="1">
      <alignment horizontal="center" vertical="center"/>
    </xf>
    <xf numFmtId="49" fontId="57" fillId="0" borderId="25" xfId="0" applyNumberFormat="1" applyFont="1" applyBorder="1" applyAlignment="1">
      <alignment horizontal="center" vertical="center"/>
    </xf>
    <xf numFmtId="165" fontId="20" fillId="0" borderId="25" xfId="20" applyFont="1" applyBorder="1" applyAlignment="1">
      <alignment vertical="center" wrapText="1"/>
    </xf>
    <xf numFmtId="165" fontId="17" fillId="0" borderId="25" xfId="0" applyFont="1" applyBorder="1" applyAlignment="1">
      <alignment vertical="center" wrapText="1"/>
    </xf>
    <xf numFmtId="49" fontId="20" fillId="0" borderId="25" xfId="20" applyNumberFormat="1" applyFont="1" applyBorder="1" applyAlignment="1">
      <alignment horizontal="center" vertical="center"/>
    </xf>
    <xf numFmtId="1" fontId="20" fillId="0" borderId="25" xfId="20" applyNumberFormat="1" applyFont="1" applyBorder="1" applyAlignment="1">
      <alignment horizontal="center" vertical="center"/>
    </xf>
    <xf numFmtId="165" fontId="17" fillId="0" borderId="27" xfId="20" applyFont="1" applyBorder="1" applyAlignment="1">
      <alignment horizontal="center" vertical="center"/>
    </xf>
    <xf numFmtId="165" fontId="20" fillId="0" borderId="26" xfId="20" applyFont="1" applyBorder="1" applyAlignment="1">
      <alignment vertical="center"/>
    </xf>
    <xf numFmtId="167" fontId="4" fillId="0" borderId="28" xfId="20" applyNumberFormat="1" applyFont="1" applyBorder="1"/>
    <xf numFmtId="166" fontId="5" fillId="23" borderId="25" xfId="20" applyNumberFormat="1" applyFont="1" applyFill="1" applyBorder="1"/>
    <xf numFmtId="165" fontId="53" fillId="23" borderId="25" xfId="0" applyFont="1" applyFill="1" applyBorder="1"/>
    <xf numFmtId="167" fontId="4" fillId="23" borderId="25" xfId="0" applyNumberFormat="1" applyFont="1" applyFill="1" applyBorder="1"/>
    <xf numFmtId="165" fontId="53" fillId="23" borderId="0" xfId="0" applyFont="1" applyFill="1"/>
    <xf numFmtId="167" fontId="4" fillId="23" borderId="0" xfId="20" applyNumberFormat="1" applyFont="1" applyFill="1"/>
    <xf numFmtId="165" fontId="4" fillId="23" borderId="0" xfId="20" applyFont="1" applyFill="1"/>
    <xf numFmtId="167" fontId="4" fillId="23" borderId="0" xfId="0" applyNumberFormat="1" applyFont="1" applyFill="1"/>
    <xf numFmtId="165" fontId="4" fillId="23" borderId="25" xfId="0" applyFont="1" applyFill="1" applyBorder="1"/>
    <xf numFmtId="165" fontId="4" fillId="23" borderId="0" xfId="0" applyFont="1" applyFill="1"/>
    <xf numFmtId="165" fontId="58" fillId="23" borderId="25" xfId="0" applyFont="1" applyFill="1" applyBorder="1"/>
    <xf numFmtId="165" fontId="52" fillId="0" borderId="9" xfId="20" applyFont="1" applyBorder="1" applyAlignment="1">
      <alignment horizontal="center" vertical="center"/>
    </xf>
    <xf numFmtId="167" fontId="52" fillId="0" borderId="10" xfId="20" applyNumberFormat="1" applyFont="1" applyBorder="1" applyAlignment="1">
      <alignment horizontal="center" vertical="center" wrapText="1"/>
    </xf>
    <xf numFmtId="167" fontId="51" fillId="0" borderId="13" xfId="0" applyNumberFormat="1" applyFont="1" applyBorder="1" applyAlignment="1">
      <alignment vertical="center" wrapText="1"/>
    </xf>
    <xf numFmtId="167" fontId="51" fillId="0" borderId="25" xfId="20" applyNumberFormat="1" applyFont="1" applyBorder="1" applyAlignment="1">
      <alignment vertical="center" wrapText="1"/>
    </xf>
    <xf numFmtId="167" fontId="50" fillId="0" borderId="25" xfId="20" applyNumberFormat="1" applyFont="1" applyBorder="1" applyAlignment="1">
      <alignment horizontal="left" vertical="center" wrapText="1"/>
    </xf>
    <xf numFmtId="167" fontId="51" fillId="0" borderId="25" xfId="20" applyNumberFormat="1" applyFont="1" applyBorder="1" applyAlignment="1">
      <alignment vertical="center"/>
    </xf>
    <xf numFmtId="167" fontId="50" fillId="0" borderId="25" xfId="0" applyNumberFormat="1" applyFont="1" applyBorder="1" applyAlignment="1">
      <alignment vertical="center" wrapText="1"/>
    </xf>
    <xf numFmtId="167" fontId="51" fillId="0" borderId="30" xfId="20" applyNumberFormat="1" applyFont="1" applyBorder="1" applyAlignment="1">
      <alignment vertical="center" wrapText="1"/>
    </xf>
    <xf numFmtId="167" fontId="20" fillId="0" borderId="37" xfId="20" applyNumberFormat="1" applyFont="1" applyBorder="1" applyAlignment="1">
      <alignment horizontal="center" vertical="center" wrapText="1"/>
    </xf>
    <xf numFmtId="167" fontId="20" fillId="0" borderId="33" xfId="20" applyNumberFormat="1" applyFont="1" applyBorder="1" applyAlignment="1">
      <alignment horizontal="center" vertical="center" wrapText="1"/>
    </xf>
    <xf numFmtId="49" fontId="13" fillId="0" borderId="42" xfId="20" applyNumberFormat="1" applyFont="1" applyBorder="1" applyAlignment="1">
      <alignment horizontal="center" vertical="center"/>
    </xf>
    <xf numFmtId="49" fontId="14" fillId="0" borderId="38" xfId="20" applyNumberFormat="1" applyFont="1" applyBorder="1" applyAlignment="1">
      <alignment horizontal="center" vertical="center"/>
    </xf>
    <xf numFmtId="49" fontId="15" fillId="0" borderId="43" xfId="20" applyNumberFormat="1" applyFont="1" applyBorder="1" applyAlignment="1">
      <alignment horizontal="center" vertical="center"/>
    </xf>
    <xf numFmtId="49" fontId="54" fillId="0" borderId="33" xfId="0" applyNumberFormat="1" applyFont="1" applyBorder="1" applyAlignment="1">
      <alignment horizontal="center" vertical="center"/>
    </xf>
    <xf numFmtId="49" fontId="55" fillId="0" borderId="34" xfId="0" applyNumberFormat="1" applyFont="1" applyBorder="1" applyAlignment="1">
      <alignment horizontal="center" vertical="center"/>
    </xf>
    <xf numFmtId="49" fontId="56" fillId="0" borderId="36" xfId="0" applyNumberFormat="1" applyFont="1" applyBorder="1" applyAlignment="1">
      <alignment horizontal="center" vertical="center"/>
    </xf>
    <xf numFmtId="49" fontId="13" fillId="0" borderId="33" xfId="20" applyNumberFormat="1" applyFont="1" applyBorder="1" applyAlignment="1">
      <alignment horizontal="center" vertical="center"/>
    </xf>
    <xf numFmtId="49" fontId="14" fillId="0" borderId="34" xfId="20" applyNumberFormat="1" applyFont="1" applyBorder="1" applyAlignment="1">
      <alignment horizontal="center" vertical="center"/>
    </xf>
    <xf numFmtId="49" fontId="15" fillId="0" borderId="36" xfId="20" applyNumberFormat="1" applyFont="1" applyBorder="1" applyAlignment="1">
      <alignment horizontal="center" vertical="center"/>
    </xf>
    <xf numFmtId="49" fontId="13" fillId="0" borderId="45" xfId="20" applyNumberFormat="1" applyFont="1" applyBorder="1" applyAlignment="1">
      <alignment horizontal="center" vertical="center"/>
    </xf>
    <xf numFmtId="49" fontId="14" fillId="0" borderId="35" xfId="20" applyNumberFormat="1" applyFont="1" applyBorder="1" applyAlignment="1">
      <alignment horizontal="center" vertical="center"/>
    </xf>
    <xf numFmtId="49" fontId="15" fillId="0" borderId="44" xfId="20" applyNumberFormat="1" applyFont="1" applyBorder="1" applyAlignment="1">
      <alignment horizontal="center" vertical="center"/>
    </xf>
    <xf numFmtId="165" fontId="58" fillId="0" borderId="25" xfId="0" applyFont="1" applyBorder="1"/>
    <xf numFmtId="167" fontId="20" fillId="0" borderId="39" xfId="20" applyNumberFormat="1" applyFont="1" applyBorder="1" applyAlignment="1">
      <alignment horizontal="center" vertical="center" wrapText="1"/>
    </xf>
    <xf numFmtId="167" fontId="21" fillId="0" borderId="29" xfId="20" applyNumberFormat="1" applyFont="1" applyBorder="1" applyAlignment="1">
      <alignment horizontal="center" vertical="center"/>
    </xf>
    <xf numFmtId="165" fontId="58" fillId="22" borderId="25" xfId="0" applyFont="1" applyFill="1" applyBorder="1"/>
    <xf numFmtId="167" fontId="4" fillId="22" borderId="0" xfId="0" applyNumberFormat="1" applyFont="1" applyFill="1"/>
    <xf numFmtId="167" fontId="58" fillId="22" borderId="25" xfId="0" applyNumberFormat="1" applyFont="1" applyFill="1" applyBorder="1"/>
    <xf numFmtId="165" fontId="58" fillId="22" borderId="0" xfId="0" applyFont="1" applyFill="1"/>
    <xf numFmtId="167" fontId="63" fillId="0" borderId="0" xfId="0" applyNumberFormat="1" applyFont="1"/>
    <xf numFmtId="167" fontId="63" fillId="23" borderId="0" xfId="0" applyNumberFormat="1" applyFont="1" applyFill="1"/>
    <xf numFmtId="167" fontId="4" fillId="22" borderId="25" xfId="0" applyNumberFormat="1" applyFont="1" applyFill="1" applyBorder="1"/>
    <xf numFmtId="165" fontId="8" fillId="0" borderId="26" xfId="20" applyFont="1" applyBorder="1" applyAlignment="1">
      <alignment vertical="center" wrapText="1"/>
    </xf>
    <xf numFmtId="165" fontId="8" fillId="0" borderId="11" xfId="20" applyFont="1" applyBorder="1" applyAlignment="1">
      <alignment horizontal="center" vertical="center" wrapText="1"/>
    </xf>
    <xf numFmtId="165" fontId="10" fillId="0" borderId="8" xfId="20" applyFont="1" applyBorder="1" applyAlignment="1">
      <alignment horizontal="center" vertical="center" wrapText="1"/>
    </xf>
    <xf numFmtId="165" fontId="17" fillId="0" borderId="32" xfId="20" applyFont="1" applyBorder="1" applyAlignment="1">
      <alignment horizontal="center" vertical="center"/>
    </xf>
    <xf numFmtId="167" fontId="20" fillId="0" borderId="47" xfId="20" applyNumberFormat="1" applyFont="1" applyBorder="1" applyAlignment="1">
      <alignment horizontal="center" vertical="center" wrapText="1"/>
    </xf>
    <xf numFmtId="1" fontId="20" fillId="0" borderId="15" xfId="20" applyNumberFormat="1" applyFont="1" applyBorder="1" applyAlignment="1">
      <alignment horizontal="center" vertical="center"/>
    </xf>
    <xf numFmtId="49" fontId="13" fillId="0" borderId="37" xfId="20" applyNumberFormat="1" applyFont="1" applyBorder="1" applyAlignment="1">
      <alignment horizontal="center" vertical="center"/>
    </xf>
    <xf numFmtId="165" fontId="17" fillId="0" borderId="48" xfId="20" applyFont="1" applyBorder="1" applyAlignment="1">
      <alignment horizontal="center" vertical="center"/>
    </xf>
    <xf numFmtId="165" fontId="20" fillId="3" borderId="15" xfId="20" applyFont="1" applyFill="1" applyBorder="1" applyAlignment="1">
      <alignment vertical="center"/>
    </xf>
    <xf numFmtId="18" fontId="20" fillId="3" borderId="15" xfId="20" applyNumberFormat="1" applyFont="1" applyFill="1" applyBorder="1" applyAlignment="1">
      <alignment vertical="center"/>
    </xf>
    <xf numFmtId="1" fontId="20" fillId="3" borderId="15" xfId="20" applyNumberFormat="1" applyFont="1" applyFill="1" applyBorder="1" applyAlignment="1">
      <alignment horizontal="center" vertical="center"/>
    </xf>
    <xf numFmtId="49" fontId="13" fillId="3" borderId="47" xfId="20" applyNumberFormat="1" applyFont="1" applyFill="1" applyBorder="1" applyAlignment="1">
      <alignment horizontal="center" vertical="center"/>
    </xf>
    <xf numFmtId="49" fontId="14" fillId="3" borderId="40" xfId="20" applyNumberFormat="1" applyFont="1" applyFill="1" applyBorder="1" applyAlignment="1">
      <alignment horizontal="center" vertical="center"/>
    </xf>
    <xf numFmtId="49" fontId="15" fillId="3" borderId="41" xfId="20" applyNumberFormat="1" applyFont="1" applyFill="1" applyBorder="1" applyAlignment="1">
      <alignment horizontal="center" vertical="center"/>
    </xf>
    <xf numFmtId="167" fontId="51" fillId="0" borderId="14" xfId="20" applyNumberFormat="1" applyFont="1" applyBorder="1" applyAlignment="1">
      <alignment vertical="center"/>
    </xf>
    <xf numFmtId="167" fontId="50" fillId="0" borderId="14" xfId="20" applyNumberFormat="1" applyFont="1" applyBorder="1" applyAlignment="1">
      <alignment vertical="center" wrapText="1"/>
    </xf>
    <xf numFmtId="167" fontId="51" fillId="3" borderId="49" xfId="20" applyNumberFormat="1" applyFont="1" applyFill="1" applyBorder="1" applyAlignment="1">
      <alignment vertical="center"/>
    </xf>
    <xf numFmtId="167" fontId="51" fillId="0" borderId="14" xfId="20" applyNumberFormat="1" applyFont="1" applyBorder="1" applyAlignment="1">
      <alignment vertical="center" wrapText="1"/>
    </xf>
    <xf numFmtId="166" fontId="11" fillId="0" borderId="0" xfId="20" applyNumberFormat="1" applyFont="1" applyAlignment="1">
      <alignment vertical="center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7" fontId="20" fillId="0" borderId="50" xfId="20" applyNumberFormat="1" applyFont="1" applyBorder="1" applyAlignment="1">
      <alignment horizontal="center" vertical="center" wrapText="1"/>
    </xf>
    <xf numFmtId="49" fontId="13" fillId="0" borderId="51" xfId="20" applyNumberFormat="1" applyFont="1" applyBorder="1" applyAlignment="1">
      <alignment horizontal="center" vertical="center"/>
    </xf>
    <xf numFmtId="49" fontId="14" fillId="0" borderId="52" xfId="20" applyNumberFormat="1" applyFont="1" applyBorder="1" applyAlignment="1">
      <alignment horizontal="center" vertical="center"/>
    </xf>
    <xf numFmtId="49" fontId="15" fillId="0" borderId="53" xfId="20" applyNumberFormat="1" applyFont="1" applyBorder="1" applyAlignment="1">
      <alignment horizontal="center" vertical="center"/>
    </xf>
    <xf numFmtId="49" fontId="13" fillId="0" borderId="54" xfId="20" applyNumberFormat="1" applyFont="1" applyBorder="1" applyAlignment="1">
      <alignment horizontal="center" vertical="center"/>
    </xf>
    <xf numFmtId="49" fontId="14" fillId="0" borderId="55" xfId="20" applyNumberFormat="1" applyFont="1" applyBorder="1" applyAlignment="1">
      <alignment horizontal="center" vertical="center"/>
    </xf>
    <xf numFmtId="49" fontId="15" fillId="0" borderId="56" xfId="20" applyNumberFormat="1" applyFont="1" applyBorder="1" applyAlignment="1">
      <alignment horizontal="center" vertical="center"/>
    </xf>
    <xf numFmtId="49" fontId="13" fillId="0" borderId="58" xfId="20" applyNumberFormat="1" applyFont="1" applyBorder="1" applyAlignment="1">
      <alignment horizontal="center" vertical="center"/>
    </xf>
    <xf numFmtId="49" fontId="14" fillId="0" borderId="57" xfId="20" applyNumberFormat="1" applyFont="1" applyBorder="1" applyAlignment="1">
      <alignment horizontal="center" vertical="center"/>
    </xf>
    <xf numFmtId="49" fontId="15" fillId="0" borderId="59" xfId="20" applyNumberFormat="1" applyFont="1" applyBorder="1" applyAlignment="1">
      <alignment horizontal="center" vertical="center"/>
    </xf>
    <xf numFmtId="18" fontId="17" fillId="0" borderId="25" xfId="20" applyNumberFormat="1" applyFont="1" applyBorder="1" applyAlignment="1">
      <alignment vertical="center" wrapText="1"/>
    </xf>
    <xf numFmtId="49" fontId="54" fillId="0" borderId="54" xfId="20" applyNumberFormat="1" applyFont="1" applyBorder="1" applyAlignment="1">
      <alignment horizontal="center" vertical="center"/>
    </xf>
    <xf numFmtId="49" fontId="55" fillId="0" borderId="55" xfId="20" applyNumberFormat="1" applyFont="1" applyBorder="1" applyAlignment="1">
      <alignment horizontal="center" vertical="center"/>
    </xf>
    <xf numFmtId="49" fontId="56" fillId="0" borderId="56" xfId="20" applyNumberFormat="1" applyFont="1" applyBorder="1" applyAlignment="1">
      <alignment horizontal="center" vertical="center"/>
    </xf>
    <xf numFmtId="166" fontId="11" fillId="0" borderId="0" xfId="20" applyNumberFormat="1" applyFont="1" applyAlignment="1">
      <alignment vertical="center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7" fontId="8" fillId="0" borderId="7" xfId="20" applyNumberFormat="1" applyFont="1" applyBorder="1" applyAlignment="1">
      <alignment horizontal="center" vertical="center" wrapText="1"/>
    </xf>
    <xf numFmtId="167" fontId="8" fillId="0" borderId="7" xfId="20" applyNumberFormat="1" applyFont="1" applyBorder="1" applyAlignment="1">
      <alignment horizontal="center" vertical="center" wrapText="1"/>
    </xf>
    <xf numFmtId="167" fontId="8" fillId="0" borderId="7" xfId="20" applyNumberFormat="1" applyFont="1" applyBorder="1" applyAlignment="1">
      <alignment horizontal="center" vertical="center" wrapText="1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6" fontId="11" fillId="0" borderId="0" xfId="20" applyNumberFormat="1" applyFont="1" applyAlignment="1">
      <alignment vertical="center"/>
    </xf>
    <xf numFmtId="165" fontId="48" fillId="0" borderId="0" xfId="20" applyFont="1" applyAlignment="1">
      <alignment horizontal="left" vertical="top" wrapText="1"/>
    </xf>
    <xf numFmtId="166" fontId="11" fillId="0" borderId="0" xfId="20" applyNumberFormat="1" applyFont="1" applyAlignment="1">
      <alignment vertical="center"/>
    </xf>
    <xf numFmtId="165" fontId="7" fillId="0" borderId="0" xfId="20" applyFont="1" applyAlignment="1">
      <alignment horizontal="left" vertical="top" wrapText="1"/>
    </xf>
    <xf numFmtId="165" fontId="11" fillId="0" borderId="0" xfId="20" applyFont="1" applyAlignment="1">
      <alignment vertical="center"/>
    </xf>
    <xf numFmtId="18" fontId="17" fillId="0" borderId="7" xfId="20" applyNumberFormat="1" applyFont="1" applyBorder="1" applyAlignment="1">
      <alignment horizontal="center" vertical="center" wrapText="1"/>
    </xf>
    <xf numFmtId="165" fontId="11" fillId="0" borderId="8" xfId="20" applyFont="1" applyBorder="1" applyAlignment="1">
      <alignment vertical="center"/>
    </xf>
    <xf numFmtId="167" fontId="3" fillId="0" borderId="8" xfId="20" applyNumberFormat="1" applyFont="1" applyBorder="1" applyAlignment="1">
      <alignment vertical="center"/>
    </xf>
    <xf numFmtId="165" fontId="3" fillId="0" borderId="8" xfId="20" applyFont="1" applyBorder="1" applyAlignment="1">
      <alignment vertical="center"/>
    </xf>
    <xf numFmtId="165" fontId="13" fillId="0" borderId="8" xfId="20" applyFont="1" applyBorder="1" applyAlignment="1">
      <alignment vertical="center"/>
    </xf>
    <xf numFmtId="165" fontId="14" fillId="0" borderId="8" xfId="20" applyFont="1" applyBorder="1" applyAlignment="1">
      <alignment vertical="center"/>
    </xf>
    <xf numFmtId="165" fontId="15" fillId="0" borderId="46" xfId="20" applyFont="1" applyBorder="1" applyAlignment="1">
      <alignment horizontal="center" vertical="center"/>
    </xf>
    <xf numFmtId="165" fontId="4" fillId="0" borderId="4" xfId="20" applyFont="1" applyBorder="1" applyAlignment="1">
      <alignment horizontal="left" vertical="center" wrapText="1"/>
    </xf>
    <xf numFmtId="167" fontId="3" fillId="0" borderId="0" xfId="20" applyNumberFormat="1" applyFont="1" applyAlignment="1">
      <alignment vertical="center"/>
    </xf>
    <xf numFmtId="165" fontId="4" fillId="0" borderId="0" xfId="20" applyFont="1" applyAlignment="1">
      <alignment horizontal="left" vertical="top" wrapText="1"/>
    </xf>
    <xf numFmtId="165" fontId="10" fillId="0" borderId="0" xfId="20" applyFont="1" applyAlignment="1">
      <alignment horizontal="left" vertical="top" wrapText="1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5" fontId="19" fillId="3" borderId="7" xfId="20" applyFont="1" applyFill="1" applyBorder="1" applyAlignment="1">
      <alignment horizontal="center" vertical="center" wrapText="1"/>
    </xf>
    <xf numFmtId="165" fontId="16" fillId="0" borderId="3" xfId="20" applyFont="1" applyBorder="1" applyAlignment="1">
      <alignment horizontal="center" vertical="center" wrapText="1"/>
    </xf>
    <xf numFmtId="165" fontId="17" fillId="0" borderId="5" xfId="20" applyFont="1" applyBorder="1" applyAlignment="1">
      <alignment horizontal="center" vertical="center"/>
    </xf>
    <xf numFmtId="165" fontId="17" fillId="0" borderId="5" xfId="0" applyFont="1" applyBorder="1" applyAlignment="1">
      <alignment horizontal="center" vertical="center" wrapText="1"/>
    </xf>
    <xf numFmtId="165" fontId="18" fillId="0" borderId="25" xfId="20" applyFont="1" applyBorder="1" applyAlignment="1">
      <alignment horizontal="center" vertical="center"/>
    </xf>
    <xf numFmtId="165" fontId="12" fillId="0" borderId="25" xfId="20" applyFont="1" applyBorder="1" applyAlignment="1">
      <alignment vertical="center"/>
    </xf>
    <xf numFmtId="165" fontId="12" fillId="0" borderId="15" xfId="20" applyFont="1" applyBorder="1" applyAlignment="1">
      <alignment vertical="center"/>
    </xf>
    <xf numFmtId="165" fontId="18" fillId="0" borderId="25" xfId="20" applyFont="1" applyBorder="1" applyAlignment="1">
      <alignment horizontal="left" vertical="center" wrapText="1"/>
    </xf>
    <xf numFmtId="165" fontId="11" fillId="0" borderId="25" xfId="20" applyFont="1" applyBorder="1" applyAlignment="1">
      <alignment vertical="center"/>
    </xf>
    <xf numFmtId="167" fontId="3" fillId="0" borderId="25" xfId="20" applyNumberFormat="1" applyFont="1" applyBorder="1" applyAlignment="1">
      <alignment vertical="center"/>
    </xf>
    <xf numFmtId="165" fontId="3" fillId="0" borderId="25" xfId="20" applyFont="1" applyBorder="1" applyAlignment="1">
      <alignment vertical="center"/>
    </xf>
    <xf numFmtId="165" fontId="13" fillId="0" borderId="25" xfId="20" applyFont="1" applyBorder="1" applyAlignment="1">
      <alignment vertical="center"/>
    </xf>
    <xf numFmtId="165" fontId="14" fillId="0" borderId="25" xfId="20" applyFont="1" applyBorder="1" applyAlignment="1">
      <alignment vertical="center"/>
    </xf>
    <xf numFmtId="165" fontId="15" fillId="0" borderId="25" xfId="20" applyFont="1" applyBorder="1" applyAlignment="1">
      <alignment horizontal="center" vertical="center"/>
    </xf>
    <xf numFmtId="165" fontId="11" fillId="0" borderId="15" xfId="20" applyFont="1" applyBorder="1" applyAlignment="1">
      <alignment vertical="center"/>
    </xf>
    <xf numFmtId="167" fontId="3" fillId="0" borderId="15" xfId="20" applyNumberFormat="1" applyFont="1" applyBorder="1" applyAlignment="1">
      <alignment vertical="center"/>
    </xf>
    <xf numFmtId="165" fontId="3" fillId="0" borderId="15" xfId="20" applyFont="1" applyBorder="1" applyAlignment="1">
      <alignment vertical="center"/>
    </xf>
    <xf numFmtId="165" fontId="13" fillId="0" borderId="15" xfId="20" applyFont="1" applyBorder="1" applyAlignment="1">
      <alignment vertical="center"/>
    </xf>
    <xf numFmtId="165" fontId="14" fillId="0" borderId="15" xfId="20" applyFont="1" applyBorder="1" applyAlignment="1">
      <alignment vertical="center"/>
    </xf>
    <xf numFmtId="165" fontId="15" fillId="0" borderId="15" xfId="20" applyFont="1" applyBorder="1" applyAlignment="1">
      <alignment horizontal="center" vertical="center"/>
    </xf>
    <xf numFmtId="167" fontId="52" fillId="0" borderId="0" xfId="20" applyNumberFormat="1" applyFont="1" applyAlignment="1">
      <alignment horizontal="left" vertical="top" wrapText="1"/>
    </xf>
    <xf numFmtId="167" fontId="60" fillId="0" borderId="0" xfId="20" applyNumberFormat="1" applyFont="1"/>
    <xf numFmtId="167" fontId="62" fillId="0" borderId="0" xfId="20" applyNumberFormat="1" applyFont="1" applyAlignment="1">
      <alignment horizontal="left" vertical="top" wrapText="1"/>
    </xf>
    <xf numFmtId="167" fontId="50" fillId="0" borderId="31" xfId="0" applyNumberFormat="1" applyFont="1" applyBorder="1" applyAlignment="1">
      <alignment horizontal="center" vertical="center" wrapText="1"/>
    </xf>
    <xf numFmtId="165" fontId="49" fillId="0" borderId="0" xfId="20" applyFont="1" applyAlignment="1">
      <alignment vertical="center"/>
    </xf>
    <xf numFmtId="167" fontId="50" fillId="0" borderId="2" xfId="0" applyNumberFormat="1" applyFont="1" applyBorder="1" applyAlignment="1">
      <alignment horizontal="center" vertical="center"/>
    </xf>
    <xf numFmtId="167" fontId="50" fillId="0" borderId="5" xfId="20" applyNumberFormat="1" applyFont="1" applyBorder="1" applyAlignment="1">
      <alignment horizontal="center" vertical="center"/>
    </xf>
    <xf numFmtId="167" fontId="61" fillId="0" borderId="0" xfId="20" applyNumberFormat="1" applyFont="1"/>
    <xf numFmtId="49" fontId="61" fillId="0" borderId="0" xfId="20" applyNumberFormat="1" applyFont="1"/>
    <xf numFmtId="165" fontId="61" fillId="0" borderId="0" xfId="20" applyFont="1"/>
    <xf numFmtId="167" fontId="60" fillId="0" borderId="0" xfId="20" applyNumberFormat="1" applyFont="1" applyAlignment="1">
      <alignment horizontal="center"/>
    </xf>
    <xf numFmtId="167" fontId="50" fillId="0" borderId="6" xfId="0" applyNumberFormat="1" applyFont="1" applyBorder="1" applyAlignment="1">
      <alignment horizontal="center" vertical="center" wrapText="1"/>
    </xf>
  </cellXfs>
  <cellStyles count="349">
    <cellStyle name="20% - Accent1 2" xfId="43" xr:uid="{00000000-0005-0000-0000-00002C000000}"/>
    <cellStyle name="20% - Accent1 2 2" xfId="9" xr:uid="{00000000-0005-0000-0000-00000A000000}"/>
    <cellStyle name="20% - Accent1 2 2 2" xfId="1" xr:uid="{00000000-0005-0000-0000-000001000000}"/>
    <cellStyle name="20% - Accent1 2 2 2 2" xfId="41" xr:uid="{00000000-0005-0000-0000-00002A000000}"/>
    <cellStyle name="20% - Accent1 2 2 3" xfId="46" xr:uid="{00000000-0005-0000-0000-00002F000000}"/>
    <cellStyle name="20% - Accent1 2 3" xfId="37" xr:uid="{00000000-0005-0000-0000-000026000000}"/>
    <cellStyle name="20% - Accent1 2 3 2" xfId="33" xr:uid="{00000000-0005-0000-0000-000022000000}"/>
    <cellStyle name="20% - Accent1 2 4" xfId="39" xr:uid="{00000000-0005-0000-0000-000028000000}"/>
    <cellStyle name="20% - Accent2 2" xfId="47" xr:uid="{00000000-0005-0000-0000-000030000000}"/>
    <cellStyle name="20% - Accent2 2 2" xfId="48" xr:uid="{00000000-0005-0000-0000-000031000000}"/>
    <cellStyle name="20% - Accent2 2 2 2" xfId="42" xr:uid="{00000000-0005-0000-0000-00002B000000}"/>
    <cellStyle name="20% - Accent2 2 2 2 2" xfId="49" xr:uid="{00000000-0005-0000-0000-000032000000}"/>
    <cellStyle name="20% - Accent2 2 2 3" xfId="32" xr:uid="{00000000-0005-0000-0000-000021000000}"/>
    <cellStyle name="20% - Accent2 2 3" xfId="51" xr:uid="{00000000-0005-0000-0000-000034000000}"/>
    <cellStyle name="20% - Accent2 2 3 2" xfId="18" xr:uid="{00000000-0005-0000-0000-000013000000}"/>
    <cellStyle name="20% - Accent2 2 4" xfId="52" xr:uid="{00000000-0005-0000-0000-000035000000}"/>
    <cellStyle name="20% - Accent3 2" xfId="13" xr:uid="{00000000-0005-0000-0000-00000E000000}"/>
    <cellStyle name="20% - Accent3 2 2" xfId="55" xr:uid="{00000000-0005-0000-0000-000038000000}"/>
    <cellStyle name="20% - Accent3 2 2 2" xfId="57" xr:uid="{00000000-0005-0000-0000-00003A000000}"/>
    <cellStyle name="20% - Accent3 2 2 2 2" xfId="59" xr:uid="{00000000-0005-0000-0000-00003C000000}"/>
    <cellStyle name="20% - Accent3 2 2 3" xfId="61" xr:uid="{00000000-0005-0000-0000-00003E000000}"/>
    <cellStyle name="20% - Accent3 2 3" xfId="63" xr:uid="{00000000-0005-0000-0000-000040000000}"/>
    <cellStyle name="20% - Accent3 2 3 2" xfId="64" xr:uid="{00000000-0005-0000-0000-000041000000}"/>
    <cellStyle name="20% - Accent3 2 4" xfId="66" xr:uid="{00000000-0005-0000-0000-000043000000}"/>
    <cellStyle name="20% - Accent4 2" xfId="68" xr:uid="{00000000-0005-0000-0000-000045000000}"/>
    <cellStyle name="20% - Accent4 2 2" xfId="69" xr:uid="{00000000-0005-0000-0000-000046000000}"/>
    <cellStyle name="20% - Accent4 2 2 2" xfId="70" xr:uid="{00000000-0005-0000-0000-000047000000}"/>
    <cellStyle name="20% - Accent4 2 2 2 2" xfId="72" xr:uid="{00000000-0005-0000-0000-000049000000}"/>
    <cellStyle name="20% - Accent4 2 2 3" xfId="73" xr:uid="{00000000-0005-0000-0000-00004A000000}"/>
    <cellStyle name="20% - Accent4 2 3" xfId="74" xr:uid="{00000000-0005-0000-0000-00004B000000}"/>
    <cellStyle name="20% - Accent4 2 3 2" xfId="75" xr:uid="{00000000-0005-0000-0000-00004C000000}"/>
    <cellStyle name="20% - Accent4 2 4" xfId="71" xr:uid="{00000000-0005-0000-0000-000048000000}"/>
    <cellStyle name="20% - Accent5 2" xfId="76" xr:uid="{00000000-0005-0000-0000-00004D000000}"/>
    <cellStyle name="20% - Accent5 2 2" xfId="79" xr:uid="{00000000-0005-0000-0000-000050000000}"/>
    <cellStyle name="20% - Accent5 2 2 2" xfId="80" xr:uid="{00000000-0005-0000-0000-000051000000}"/>
    <cellStyle name="20% - Accent5 2 2 2 2" xfId="81" xr:uid="{00000000-0005-0000-0000-000052000000}"/>
    <cellStyle name="20% - Accent5 2 2 3" xfId="83" xr:uid="{00000000-0005-0000-0000-000054000000}"/>
    <cellStyle name="20% - Accent5 2 3" xfId="50" xr:uid="{00000000-0005-0000-0000-000033000000}"/>
    <cellStyle name="20% - Accent5 2 3 2" xfId="84" xr:uid="{00000000-0005-0000-0000-000055000000}"/>
    <cellStyle name="20% - Accent5 2 4" xfId="85" xr:uid="{00000000-0005-0000-0000-000056000000}"/>
    <cellStyle name="20% - Accent6 2" xfId="86" xr:uid="{00000000-0005-0000-0000-000057000000}"/>
    <cellStyle name="20% - Accent6 2 2" xfId="87" xr:uid="{00000000-0005-0000-0000-000058000000}"/>
    <cellStyle name="20% - Accent6 2 2 2" xfId="88" xr:uid="{00000000-0005-0000-0000-000059000000}"/>
    <cellStyle name="20% - Accent6 2 2 2 2" xfId="89" xr:uid="{00000000-0005-0000-0000-00005A000000}"/>
    <cellStyle name="20% - Accent6 2 2 3" xfId="82" xr:uid="{00000000-0005-0000-0000-000053000000}"/>
    <cellStyle name="20% - Accent6 2 3" xfId="90" xr:uid="{00000000-0005-0000-0000-00005B000000}"/>
    <cellStyle name="20% - Accent6 2 3 2" xfId="8" xr:uid="{00000000-0005-0000-0000-000009000000}"/>
    <cellStyle name="20% - Accent6 2 4" xfId="93" xr:uid="{00000000-0005-0000-0000-00005E000000}"/>
    <cellStyle name="40% - Accent1 2" xfId="94" xr:uid="{00000000-0005-0000-0000-00005F000000}"/>
    <cellStyle name="40% - Accent1 2 2" xfId="95" xr:uid="{00000000-0005-0000-0000-000060000000}"/>
    <cellStyle name="40% - Accent1 2 2 2" xfId="97" xr:uid="{00000000-0005-0000-0000-000062000000}"/>
    <cellStyle name="40% - Accent1 2 2 2 2" xfId="98" xr:uid="{00000000-0005-0000-0000-000063000000}"/>
    <cellStyle name="40% - Accent1 2 2 3" xfId="99" xr:uid="{00000000-0005-0000-0000-000064000000}"/>
    <cellStyle name="40% - Accent1 2 3" xfId="100" xr:uid="{00000000-0005-0000-0000-000065000000}"/>
    <cellStyle name="40% - Accent1 2 3 2" xfId="101" xr:uid="{00000000-0005-0000-0000-000066000000}"/>
    <cellStyle name="40% - Accent1 2 4" xfId="102" xr:uid="{00000000-0005-0000-0000-000067000000}"/>
    <cellStyle name="40% - Accent2 2" xfId="103" xr:uid="{00000000-0005-0000-0000-000068000000}"/>
    <cellStyle name="40% - Accent2 2 2" xfId="104" xr:uid="{00000000-0005-0000-0000-000069000000}"/>
    <cellStyle name="40% - Accent2 2 2 2" xfId="106" xr:uid="{00000000-0005-0000-0000-00006B000000}"/>
    <cellStyle name="40% - Accent2 2 2 2 2" xfId="107" xr:uid="{00000000-0005-0000-0000-00006C000000}"/>
    <cellStyle name="40% - Accent2 2 2 3" xfId="108" xr:uid="{00000000-0005-0000-0000-00006D000000}"/>
    <cellStyle name="40% - Accent2 2 3" xfId="109" xr:uid="{00000000-0005-0000-0000-00006E000000}"/>
    <cellStyle name="40% - Accent2 2 3 2" xfId="110" xr:uid="{00000000-0005-0000-0000-00006F000000}"/>
    <cellStyle name="40% - Accent2 2 4" xfId="111" xr:uid="{00000000-0005-0000-0000-000070000000}"/>
    <cellStyle name="40% - Accent3 2" xfId="112" xr:uid="{00000000-0005-0000-0000-000071000000}"/>
    <cellStyle name="40% - Accent3 2 2" xfId="114" xr:uid="{00000000-0005-0000-0000-000073000000}"/>
    <cellStyle name="40% - Accent3 2 2 2" xfId="115" xr:uid="{00000000-0005-0000-0000-000074000000}"/>
    <cellStyle name="40% - Accent3 2 2 2 2" xfId="116" xr:uid="{00000000-0005-0000-0000-000075000000}"/>
    <cellStyle name="40% - Accent3 2 2 3" xfId="118" xr:uid="{00000000-0005-0000-0000-000077000000}"/>
    <cellStyle name="40% - Accent3 2 3" xfId="65" xr:uid="{00000000-0005-0000-0000-000042000000}"/>
    <cellStyle name="40% - Accent3 2 3 2" xfId="119" xr:uid="{00000000-0005-0000-0000-000078000000}"/>
    <cellStyle name="40% - Accent3 2 4" xfId="120" xr:uid="{00000000-0005-0000-0000-000079000000}"/>
    <cellStyle name="40% - Accent4 2" xfId="122" xr:uid="{00000000-0005-0000-0000-00007B000000}"/>
    <cellStyle name="40% - Accent4 2 2" xfId="123" xr:uid="{00000000-0005-0000-0000-00007C000000}"/>
    <cellStyle name="40% - Accent4 2 2 2" xfId="124" xr:uid="{00000000-0005-0000-0000-00007D000000}"/>
    <cellStyle name="40% - Accent4 2 2 2 2" xfId="125" xr:uid="{00000000-0005-0000-0000-00007E000000}"/>
    <cellStyle name="40% - Accent4 2 2 3" xfId="126" xr:uid="{00000000-0005-0000-0000-00007F000000}"/>
    <cellStyle name="40% - Accent4 2 3" xfId="129" xr:uid="{00000000-0005-0000-0000-000082000000}"/>
    <cellStyle name="40% - Accent4 2 3 2" xfId="23" xr:uid="{00000000-0005-0000-0000-000018000000}"/>
    <cellStyle name="40% - Accent4 2 4" xfId="130" xr:uid="{00000000-0005-0000-0000-000083000000}"/>
    <cellStyle name="40% - Accent5 2" xfId="133" xr:uid="{00000000-0005-0000-0000-000086000000}"/>
    <cellStyle name="40% - Accent5 2 2" xfId="134" xr:uid="{00000000-0005-0000-0000-000087000000}"/>
    <cellStyle name="40% - Accent5 2 2 2" xfId="135" xr:uid="{00000000-0005-0000-0000-000088000000}"/>
    <cellStyle name="40% - Accent5 2 2 2 2" xfId="136" xr:uid="{00000000-0005-0000-0000-000089000000}"/>
    <cellStyle name="40% - Accent5 2 2 3" xfId="137" xr:uid="{00000000-0005-0000-0000-00008A000000}"/>
    <cellStyle name="40% - Accent5 2 3" xfId="138" xr:uid="{00000000-0005-0000-0000-00008B000000}"/>
    <cellStyle name="40% - Accent5 2 3 2" xfId="140" xr:uid="{00000000-0005-0000-0000-00008D000000}"/>
    <cellStyle name="40% - Accent5 2 4" xfId="141" xr:uid="{00000000-0005-0000-0000-00008E000000}"/>
    <cellStyle name="40% - Accent6 2" xfId="143" xr:uid="{00000000-0005-0000-0000-000090000000}"/>
    <cellStyle name="40% - Accent6 2 2" xfId="145" xr:uid="{00000000-0005-0000-0000-000092000000}"/>
    <cellStyle name="40% - Accent6 2 2 2" xfId="147" xr:uid="{00000000-0005-0000-0000-000094000000}"/>
    <cellStyle name="40% - Accent6 2 2 2 2" xfId="148" xr:uid="{00000000-0005-0000-0000-000095000000}"/>
    <cellStyle name="40% - Accent6 2 2 3" xfId="77" xr:uid="{00000000-0005-0000-0000-00004E000000}"/>
    <cellStyle name="40% - Accent6 2 3" xfId="149" xr:uid="{00000000-0005-0000-0000-000096000000}"/>
    <cellStyle name="40% - Accent6 2 3 2" xfId="150" xr:uid="{00000000-0005-0000-0000-000097000000}"/>
    <cellStyle name="40% - Accent6 2 4" xfId="151" xr:uid="{00000000-0005-0000-0000-000098000000}"/>
    <cellStyle name="60% - Accent1 2" xfId="152" xr:uid="{00000000-0005-0000-0000-000099000000}"/>
    <cellStyle name="60% - Accent1 2 2" xfId="153" xr:uid="{00000000-0005-0000-0000-00009A000000}"/>
    <cellStyle name="60% - Accent1 2 2 2" xfId="154" xr:uid="{00000000-0005-0000-0000-00009B000000}"/>
    <cellStyle name="60% - Accent1 2 2 2 2" xfId="155" xr:uid="{00000000-0005-0000-0000-00009C000000}"/>
    <cellStyle name="60% - Accent1 2 2 3" xfId="157" xr:uid="{00000000-0005-0000-0000-00009E000000}"/>
    <cellStyle name="60% - Accent1 2 3" xfId="144" xr:uid="{00000000-0005-0000-0000-000091000000}"/>
    <cellStyle name="60% - Accent1 2 3 2" xfId="146" xr:uid="{00000000-0005-0000-0000-000093000000}"/>
    <cellStyle name="60% - Accent1 2 4" xfId="158" xr:uid="{00000000-0005-0000-0000-00009F000000}"/>
    <cellStyle name="60% - Accent2 2" xfId="53" xr:uid="{00000000-0005-0000-0000-000036000000}"/>
    <cellStyle name="60% - Accent2 2 2" xfId="159" xr:uid="{00000000-0005-0000-0000-0000A0000000}"/>
    <cellStyle name="60% - Accent2 2 2 2" xfId="161" xr:uid="{00000000-0005-0000-0000-0000A2000000}"/>
    <cellStyle name="60% - Accent2 2 2 2 2" xfId="163" xr:uid="{00000000-0005-0000-0000-0000A4000000}"/>
    <cellStyle name="60% - Accent2 2 2 3" xfId="156" xr:uid="{00000000-0005-0000-0000-00009D000000}"/>
    <cellStyle name="60% - Accent2 2 3" xfId="164" xr:uid="{00000000-0005-0000-0000-0000A5000000}"/>
    <cellStyle name="60% - Accent2 2 3 2" xfId="166" xr:uid="{00000000-0005-0000-0000-0000A7000000}"/>
    <cellStyle name="60% - Accent2 2 4" xfId="167" xr:uid="{00000000-0005-0000-0000-0000A8000000}"/>
    <cellStyle name="60% - Accent3 2" xfId="21" xr:uid="{00000000-0005-0000-0000-000016000000}"/>
    <cellStyle name="60% - Accent3 2 2" xfId="168" xr:uid="{00000000-0005-0000-0000-0000A9000000}"/>
    <cellStyle name="60% - Accent3 2 2 2" xfId="170" xr:uid="{00000000-0005-0000-0000-0000AB000000}"/>
    <cellStyle name="60% - Accent3 2 2 2 2" xfId="172" xr:uid="{00000000-0005-0000-0000-0000AD000000}"/>
    <cellStyle name="60% - Accent3 2 2 3" xfId="175" xr:uid="{00000000-0005-0000-0000-0000B0000000}"/>
    <cellStyle name="60% - Accent3 2 3" xfId="3" xr:uid="{00000000-0005-0000-0000-000003000000}"/>
    <cellStyle name="60% - Accent3 2 3 2" xfId="177" xr:uid="{00000000-0005-0000-0000-0000B2000000}"/>
    <cellStyle name="60% - Accent3 2 4" xfId="178" xr:uid="{00000000-0005-0000-0000-0000B3000000}"/>
    <cellStyle name="60% - Accent4 2" xfId="179" xr:uid="{00000000-0005-0000-0000-0000B4000000}"/>
    <cellStyle name="60% - Accent4 2 2" xfId="180" xr:uid="{00000000-0005-0000-0000-0000B5000000}"/>
    <cellStyle name="60% - Accent4 2 2 2" xfId="181" xr:uid="{00000000-0005-0000-0000-0000B6000000}"/>
    <cellStyle name="60% - Accent4 2 2 2 2" xfId="182" xr:uid="{00000000-0005-0000-0000-0000B7000000}"/>
    <cellStyle name="60% - Accent4 2 2 3" xfId="113" xr:uid="{00000000-0005-0000-0000-000072000000}"/>
    <cellStyle name="60% - Accent4 2 3" xfId="184" xr:uid="{00000000-0005-0000-0000-0000B9000000}"/>
    <cellStyle name="60% - Accent4 2 3 2" xfId="185" xr:uid="{00000000-0005-0000-0000-0000BA000000}"/>
    <cellStyle name="60% - Accent4 2 4" xfId="186" xr:uid="{00000000-0005-0000-0000-0000BB000000}"/>
    <cellStyle name="60% - Accent5 2" xfId="187" xr:uid="{00000000-0005-0000-0000-0000BC000000}"/>
    <cellStyle name="60% - Accent5 2 2" xfId="189" xr:uid="{00000000-0005-0000-0000-0000BE000000}"/>
    <cellStyle name="60% - Accent5 2 2 2" xfId="191" xr:uid="{00000000-0005-0000-0000-0000C0000000}"/>
    <cellStyle name="60% - Accent5 2 2 2 2" xfId="192" xr:uid="{00000000-0005-0000-0000-0000C1000000}"/>
    <cellStyle name="60% - Accent5 2 2 3" xfId="193" xr:uid="{00000000-0005-0000-0000-0000C2000000}"/>
    <cellStyle name="60% - Accent5 2 3" xfId="194" xr:uid="{00000000-0005-0000-0000-0000C3000000}"/>
    <cellStyle name="60% - Accent5 2 3 2" xfId="196" xr:uid="{00000000-0005-0000-0000-0000C5000000}"/>
    <cellStyle name="60% - Accent5 2 4" xfId="198" xr:uid="{00000000-0005-0000-0000-0000C7000000}"/>
    <cellStyle name="60% - Accent6 2" xfId="131" xr:uid="{00000000-0005-0000-0000-000084000000}"/>
    <cellStyle name="60% - Accent6 2 2" xfId="199" xr:uid="{00000000-0005-0000-0000-0000C8000000}"/>
    <cellStyle name="60% - Accent6 2 2 2" xfId="201" xr:uid="{00000000-0005-0000-0000-0000CA000000}"/>
    <cellStyle name="60% - Accent6 2 2 2 2" xfId="202" xr:uid="{00000000-0005-0000-0000-0000CB000000}"/>
    <cellStyle name="60% - Accent6 2 2 3" xfId="203" xr:uid="{00000000-0005-0000-0000-0000CC000000}"/>
    <cellStyle name="60% - Accent6 2 3" xfId="205" xr:uid="{00000000-0005-0000-0000-0000CE000000}"/>
    <cellStyle name="60% - Accent6 2 3 2" xfId="67" xr:uid="{00000000-0005-0000-0000-000044000000}"/>
    <cellStyle name="60% - Accent6 2 4" xfId="206" xr:uid="{00000000-0005-0000-0000-0000CF000000}"/>
    <cellStyle name="Accent1 2" xfId="207" xr:uid="{00000000-0005-0000-0000-0000D0000000}"/>
    <cellStyle name="Accent1 2 2" xfId="208" xr:uid="{00000000-0005-0000-0000-0000D1000000}"/>
    <cellStyle name="Accent1 2 2 2" xfId="210" xr:uid="{00000000-0005-0000-0000-0000D3000000}"/>
    <cellStyle name="Accent1 2 2 2 2" xfId="211" xr:uid="{00000000-0005-0000-0000-0000D4000000}"/>
    <cellStyle name="Accent1 2 2 3" xfId="212" xr:uid="{00000000-0005-0000-0000-0000D5000000}"/>
    <cellStyle name="Accent1 2 3" xfId="213" xr:uid="{00000000-0005-0000-0000-0000D6000000}"/>
    <cellStyle name="Accent1 2 3 2" xfId="2" xr:uid="{00000000-0005-0000-0000-000002000000}"/>
    <cellStyle name="Accent1 2 4" xfId="44" xr:uid="{00000000-0005-0000-0000-00002D000000}"/>
    <cellStyle name="Accent2 2" xfId="214" xr:uid="{00000000-0005-0000-0000-0000D7000000}"/>
    <cellStyle name="Accent2 2 2" xfId="31" xr:uid="{00000000-0005-0000-0000-000020000000}"/>
    <cellStyle name="Accent2 2 2 2" xfId="132" xr:uid="{00000000-0005-0000-0000-000085000000}"/>
    <cellStyle name="Accent2 2 2 2 2" xfId="200" xr:uid="{00000000-0005-0000-0000-0000C9000000}"/>
    <cellStyle name="Accent2 2 2 3" xfId="215" xr:uid="{00000000-0005-0000-0000-0000D8000000}"/>
    <cellStyle name="Accent2 2 3" xfId="216" xr:uid="{00000000-0005-0000-0000-0000D9000000}"/>
    <cellStyle name="Accent2 2 3 2" xfId="218" xr:uid="{00000000-0005-0000-0000-0000DB000000}"/>
    <cellStyle name="Accent2 2 4" xfId="220" xr:uid="{00000000-0005-0000-0000-0000DD000000}"/>
    <cellStyle name="Accent3 2" xfId="222" xr:uid="{00000000-0005-0000-0000-0000DF000000}"/>
    <cellStyle name="Accent3 2 2" xfId="223" xr:uid="{00000000-0005-0000-0000-0000E0000000}"/>
    <cellStyle name="Accent3 2 2 2" xfId="22" xr:uid="{00000000-0005-0000-0000-000017000000}"/>
    <cellStyle name="Accent3 2 2 2 2" xfId="78" xr:uid="{00000000-0005-0000-0000-00004F000000}"/>
    <cellStyle name="Accent3 2 2 3" xfId="25" xr:uid="{00000000-0005-0000-0000-00001A000000}"/>
    <cellStyle name="Accent3 2 3" xfId="224" xr:uid="{00000000-0005-0000-0000-0000E1000000}"/>
    <cellStyle name="Accent3 2 3 2" xfId="225" xr:uid="{00000000-0005-0000-0000-0000E2000000}"/>
    <cellStyle name="Accent3 2 4" xfId="226" xr:uid="{00000000-0005-0000-0000-0000E3000000}"/>
    <cellStyle name="Accent4 2" xfId="29" xr:uid="{00000000-0005-0000-0000-00001E000000}"/>
    <cellStyle name="Accent4 2 2" xfId="227" xr:uid="{00000000-0005-0000-0000-0000E4000000}"/>
    <cellStyle name="Accent4 2 2 2" xfId="15" xr:uid="{00000000-0005-0000-0000-000010000000}"/>
    <cellStyle name="Accent4 2 2 2 2" xfId="229" xr:uid="{00000000-0005-0000-0000-0000E6000000}"/>
    <cellStyle name="Accent4 2 2 3" xfId="232" xr:uid="{00000000-0005-0000-0000-0000E9000000}"/>
    <cellStyle name="Accent4 2 3" xfId="117" xr:uid="{00000000-0005-0000-0000-000076000000}"/>
    <cellStyle name="Accent4 2 3 2" xfId="235" xr:uid="{00000000-0005-0000-0000-0000EC000000}"/>
    <cellStyle name="Accent4 2 4" xfId="236" xr:uid="{00000000-0005-0000-0000-0000ED000000}"/>
    <cellStyle name="Accent5 2" xfId="237" xr:uid="{00000000-0005-0000-0000-0000EE000000}"/>
    <cellStyle name="Accent5 2 2" xfId="238" xr:uid="{00000000-0005-0000-0000-0000EF000000}"/>
    <cellStyle name="Accent5 2 2 2" xfId="239" xr:uid="{00000000-0005-0000-0000-0000F0000000}"/>
    <cellStyle name="Accent5 2 2 2 2" xfId="240" xr:uid="{00000000-0005-0000-0000-0000F1000000}"/>
    <cellStyle name="Accent5 2 2 3" xfId="105" xr:uid="{00000000-0005-0000-0000-00006A000000}"/>
    <cellStyle name="Accent5 2 3" xfId="241" xr:uid="{00000000-0005-0000-0000-0000F2000000}"/>
    <cellStyle name="Accent5 2 3 2" xfId="242" xr:uid="{00000000-0005-0000-0000-0000F3000000}"/>
    <cellStyle name="Accent5 2 4" xfId="243" xr:uid="{00000000-0005-0000-0000-0000F4000000}"/>
    <cellStyle name="Accent6 2" xfId="228" xr:uid="{00000000-0005-0000-0000-0000E5000000}"/>
    <cellStyle name="Accent6 2 2" xfId="14" xr:uid="{00000000-0005-0000-0000-00000F000000}"/>
    <cellStyle name="Accent6 2 2 2" xfId="230" xr:uid="{00000000-0005-0000-0000-0000E7000000}"/>
    <cellStyle name="Accent6 2 2 2 2" xfId="244" xr:uid="{00000000-0005-0000-0000-0000F5000000}"/>
    <cellStyle name="Accent6 2 2 3" xfId="246" xr:uid="{00000000-0005-0000-0000-0000F7000000}"/>
    <cellStyle name="Accent6 2 3" xfId="233" xr:uid="{00000000-0005-0000-0000-0000EA000000}"/>
    <cellStyle name="Accent6 2 3 2" xfId="247" xr:uid="{00000000-0005-0000-0000-0000F8000000}"/>
    <cellStyle name="Accent6 2 4" xfId="248" xr:uid="{00000000-0005-0000-0000-0000F9000000}"/>
    <cellStyle name="Bad 2" xfId="169" xr:uid="{00000000-0005-0000-0000-0000AA000000}"/>
    <cellStyle name="Bad 2 2" xfId="171" xr:uid="{00000000-0005-0000-0000-0000AC000000}"/>
    <cellStyle name="Bad 2 2 2" xfId="173" xr:uid="{00000000-0005-0000-0000-0000AE000000}"/>
    <cellStyle name="Bad 2 2 2 2" xfId="249" xr:uid="{00000000-0005-0000-0000-0000FA000000}"/>
    <cellStyle name="Bad 2 2 3" xfId="250" xr:uid="{00000000-0005-0000-0000-0000FB000000}"/>
    <cellStyle name="Bad 2 3" xfId="176" xr:uid="{00000000-0005-0000-0000-0000B1000000}"/>
    <cellStyle name="Bad 2 3 2" xfId="30" xr:uid="{00000000-0005-0000-0000-00001F000000}"/>
    <cellStyle name="Bad 2 4" xfId="252" xr:uid="{00000000-0005-0000-0000-0000FD000000}"/>
    <cellStyle name="Calculation 2" xfId="91" xr:uid="{00000000-0005-0000-0000-00005C000000}"/>
    <cellStyle name="Calculation 2 2" xfId="7" xr:uid="{00000000-0005-0000-0000-000008000000}"/>
    <cellStyle name="Calculation 2 2 2" xfId="253" xr:uid="{00000000-0005-0000-0000-0000FE000000}"/>
    <cellStyle name="Calculation 2 2 2 2" xfId="255" xr:uid="{00000000-0005-0000-0000-000000010000}"/>
    <cellStyle name="Calculation 2 2 3" xfId="258" xr:uid="{00000000-0005-0000-0000-000003010000}"/>
    <cellStyle name="Calculation 2 3" xfId="259" xr:uid="{00000000-0005-0000-0000-000004010000}"/>
    <cellStyle name="Calculation 2 3 2" xfId="27" xr:uid="{00000000-0005-0000-0000-00001C000000}"/>
    <cellStyle name="Calculation 2 4" xfId="96" xr:uid="{00000000-0005-0000-0000-000061000000}"/>
    <cellStyle name="Check Cell 2" xfId="260" xr:uid="{00000000-0005-0000-0000-000005010000}"/>
    <cellStyle name="Check Cell 2 2" xfId="262" xr:uid="{00000000-0005-0000-0000-000007010000}"/>
    <cellStyle name="Check Cell 2 2 2" xfId="263" xr:uid="{00000000-0005-0000-0000-000008010000}"/>
    <cellStyle name="Check Cell 2 2 2 2" xfId="264" xr:uid="{00000000-0005-0000-0000-000009010000}"/>
    <cellStyle name="Check Cell 2 2 3" xfId="265" xr:uid="{00000000-0005-0000-0000-00000A010000}"/>
    <cellStyle name="Check Cell 2 3" xfId="19" xr:uid="{00000000-0005-0000-0000-000014000000}"/>
    <cellStyle name="Check Cell 2 3 2" xfId="92" xr:uid="{00000000-0005-0000-0000-00005D000000}"/>
    <cellStyle name="Check Cell 2 4" xfId="266" xr:uid="{00000000-0005-0000-0000-00000B010000}"/>
    <cellStyle name="Explanatory Text 2" xfId="267" xr:uid="{00000000-0005-0000-0000-00000C010000}"/>
    <cellStyle name="Explanatory Text 2 2" xfId="269" xr:uid="{00000000-0005-0000-0000-00000E010000}"/>
    <cellStyle name="Explanatory Text 2 2 2" xfId="271" xr:uid="{00000000-0005-0000-0000-000010010000}"/>
    <cellStyle name="Explanatory Text 2 2 2 2" xfId="272" xr:uid="{00000000-0005-0000-0000-000011010000}"/>
    <cellStyle name="Explanatory Text 2 2 3" xfId="273" xr:uid="{00000000-0005-0000-0000-000012010000}"/>
    <cellStyle name="Explanatory Text 2 3" xfId="274" xr:uid="{00000000-0005-0000-0000-000013010000}"/>
    <cellStyle name="Explanatory Text 2 3 2" xfId="276" xr:uid="{00000000-0005-0000-0000-000015010000}"/>
    <cellStyle name="Explanatory Text 2 4" xfId="277" xr:uid="{00000000-0005-0000-0000-000016010000}"/>
    <cellStyle name="Good 2" xfId="279" xr:uid="{00000000-0005-0000-0000-000018010000}"/>
    <cellStyle name="Good 2 2" xfId="217" xr:uid="{00000000-0005-0000-0000-0000DA000000}"/>
    <cellStyle name="Good 2 2 2" xfId="219" xr:uid="{00000000-0005-0000-0000-0000DC000000}"/>
    <cellStyle name="Good 2 2 2 2" xfId="281" xr:uid="{00000000-0005-0000-0000-00001A010000}"/>
    <cellStyle name="Good 2 2 3" xfId="282" xr:uid="{00000000-0005-0000-0000-00001B010000}"/>
    <cellStyle name="Good 2 3" xfId="221" xr:uid="{00000000-0005-0000-0000-0000DE000000}"/>
    <cellStyle name="Good 2 3 2" xfId="283" xr:uid="{00000000-0005-0000-0000-00001C010000}"/>
    <cellStyle name="Good 2 4" xfId="284" xr:uid="{00000000-0005-0000-0000-00001D010000}"/>
    <cellStyle name="Grey" xfId="285" xr:uid="{00000000-0005-0000-0000-00001E010000}"/>
    <cellStyle name="Grey 2" xfId="286" xr:uid="{00000000-0005-0000-0000-00001F010000}"/>
    <cellStyle name="Grey 3" xfId="183" xr:uid="{00000000-0005-0000-0000-0000B8000000}"/>
    <cellStyle name="Heading 1 2" xfId="287" xr:uid="{00000000-0005-0000-0000-000020010000}"/>
    <cellStyle name="Heading 1 2 2" xfId="289" xr:uid="{00000000-0005-0000-0000-000022010000}"/>
    <cellStyle name="Heading 1 2 2 2" xfId="290" xr:uid="{00000000-0005-0000-0000-000023010000}"/>
    <cellStyle name="Heading 1 2 2 2 2" xfId="275" xr:uid="{00000000-0005-0000-0000-000014010000}"/>
    <cellStyle name="Heading 1 2 2 3" xfId="291" xr:uid="{00000000-0005-0000-0000-000024010000}"/>
    <cellStyle name="Heading 1 2 3" xfId="268" xr:uid="{00000000-0005-0000-0000-00000D010000}"/>
    <cellStyle name="Heading 1 2 3 2" xfId="270" xr:uid="{00000000-0005-0000-0000-00000F010000}"/>
    <cellStyle name="Heading 1 2 4" xfId="292" xr:uid="{00000000-0005-0000-0000-000025010000}"/>
    <cellStyle name="Heading 2 2" xfId="195" xr:uid="{00000000-0005-0000-0000-0000C4000000}"/>
    <cellStyle name="Heading 2 2 2" xfId="197" xr:uid="{00000000-0005-0000-0000-0000C6000000}"/>
    <cellStyle name="Heading 2 2 2 2" xfId="293" xr:uid="{00000000-0005-0000-0000-000026010000}"/>
    <cellStyle name="Heading 2 2 2 2 2" xfId="294" xr:uid="{00000000-0005-0000-0000-000027010000}"/>
    <cellStyle name="Heading 2 2 2 3" xfId="295" xr:uid="{00000000-0005-0000-0000-000028010000}"/>
    <cellStyle name="Heading 2 2 3" xfId="17" xr:uid="{00000000-0005-0000-0000-000012000000}"/>
    <cellStyle name="Heading 2 2 3 2" xfId="45" xr:uid="{00000000-0005-0000-0000-00002E000000}"/>
    <cellStyle name="Heading 2 2 4" xfId="24" xr:uid="{00000000-0005-0000-0000-000019000000}"/>
    <cellStyle name="Heading 3 2" xfId="56" xr:uid="{00000000-0005-0000-0000-000039000000}"/>
    <cellStyle name="Heading 3 2 2" xfId="58" xr:uid="{00000000-0005-0000-0000-00003B000000}"/>
    <cellStyle name="Heading 3 2 2 2" xfId="60" xr:uid="{00000000-0005-0000-0000-00003D000000}"/>
    <cellStyle name="Heading 3 2 2 2 2" xfId="296" xr:uid="{00000000-0005-0000-0000-000029010000}"/>
    <cellStyle name="Heading 3 2 2 3" xfId="297" xr:uid="{00000000-0005-0000-0000-00002A010000}"/>
    <cellStyle name="Heading 3 2 3" xfId="62" xr:uid="{00000000-0005-0000-0000-00003F000000}"/>
    <cellStyle name="Heading 3 2 3 2" xfId="298" xr:uid="{00000000-0005-0000-0000-00002B010000}"/>
    <cellStyle name="Heading 3 2 4" xfId="299" xr:uid="{00000000-0005-0000-0000-00002C010000}"/>
    <cellStyle name="Heading 4 2" xfId="231" xr:uid="{00000000-0005-0000-0000-0000E8000000}"/>
    <cellStyle name="Heading 4 2 2" xfId="245" xr:uid="{00000000-0005-0000-0000-0000F6000000}"/>
    <cellStyle name="Heading 4 2 2 2" xfId="301" xr:uid="{00000000-0005-0000-0000-00002E010000}"/>
    <cellStyle name="Heading 4 2 2 2 2" xfId="302" xr:uid="{00000000-0005-0000-0000-00002F010000}"/>
    <cellStyle name="Heading 4 2 2 3" xfId="288" xr:uid="{00000000-0005-0000-0000-000021010000}"/>
    <cellStyle name="Heading 4 2 3" xfId="188" xr:uid="{00000000-0005-0000-0000-0000BD000000}"/>
    <cellStyle name="Heading 4 2 3 2" xfId="190" xr:uid="{00000000-0005-0000-0000-0000BF000000}"/>
    <cellStyle name="Heading 4 2 4" xfId="303" xr:uid="{00000000-0005-0000-0000-000030010000}"/>
    <cellStyle name="Input [yellow]" xfId="304" xr:uid="{00000000-0005-0000-0000-000031010000}"/>
    <cellStyle name="Input [yellow] 2" xfId="139" xr:uid="{00000000-0005-0000-0000-00008C000000}"/>
    <cellStyle name="Input [yellow] 3" xfId="142" xr:uid="{00000000-0005-0000-0000-00008F000000}"/>
    <cellStyle name="Input 2" xfId="305" xr:uid="{00000000-0005-0000-0000-000032010000}"/>
    <cellStyle name="Input 2 2" xfId="38" xr:uid="{00000000-0005-0000-0000-000027000000}"/>
    <cellStyle name="Input 2 2 2" xfId="34" xr:uid="{00000000-0005-0000-0000-000023000000}"/>
    <cellStyle name="Input 2 2 2 2" xfId="306" xr:uid="{00000000-0005-0000-0000-000033010000}"/>
    <cellStyle name="Input 2 2 3" xfId="307" xr:uid="{00000000-0005-0000-0000-000034010000}"/>
    <cellStyle name="Input 2 3" xfId="40" xr:uid="{00000000-0005-0000-0000-000029000000}"/>
    <cellStyle name="Input 2 3 2" xfId="308" xr:uid="{00000000-0005-0000-0000-000035010000}"/>
    <cellStyle name="Input 2 4" xfId="309" xr:uid="{00000000-0005-0000-0000-000036010000}"/>
    <cellStyle name="Linked Cell 2" xfId="310" xr:uid="{00000000-0005-0000-0000-000037010000}"/>
    <cellStyle name="Linked Cell 2 2" xfId="311" xr:uid="{00000000-0005-0000-0000-000038010000}"/>
    <cellStyle name="Linked Cell 2 2 2" xfId="16" xr:uid="{00000000-0005-0000-0000-000011000000}"/>
    <cellStyle name="Linked Cell 2 2 2 2" xfId="280" xr:uid="{00000000-0005-0000-0000-000019010000}"/>
    <cellStyle name="Linked Cell 2 2 3" xfId="6" xr:uid="{00000000-0005-0000-0000-000007000000}"/>
    <cellStyle name="Linked Cell 2 3" xfId="313" xr:uid="{00000000-0005-0000-0000-00003A010000}"/>
    <cellStyle name="Linked Cell 2 3 2" xfId="314" xr:uid="{00000000-0005-0000-0000-00003B010000}"/>
    <cellStyle name="Linked Cell 2 4" xfId="174" xr:uid="{00000000-0005-0000-0000-0000AF000000}"/>
    <cellStyle name="Neutral 2" xfId="300" xr:uid="{00000000-0005-0000-0000-00002D010000}"/>
    <cellStyle name="Neutral 2 2" xfId="315" xr:uid="{00000000-0005-0000-0000-00003C010000}"/>
    <cellStyle name="Neutral 2 2 2" xfId="316" xr:uid="{00000000-0005-0000-0000-00003D010000}"/>
    <cellStyle name="Neutral 2 2 2 2" xfId="318" xr:uid="{00000000-0005-0000-0000-00003F010000}"/>
    <cellStyle name="Neutral 2 2 3" xfId="35" xr:uid="{00000000-0005-0000-0000-000024000000}"/>
    <cellStyle name="Neutral 2 3" xfId="320" xr:uid="{00000000-0005-0000-0000-000041010000}"/>
    <cellStyle name="Neutral 2 3 2" xfId="251" xr:uid="{00000000-0005-0000-0000-0000FC000000}"/>
    <cellStyle name="Neutral 2 4" xfId="321" xr:uid="{00000000-0005-0000-0000-000042010000}"/>
    <cellStyle name="Normal" xfId="0" builtinId="0"/>
    <cellStyle name="Normal - Style1" xfId="28" xr:uid="{00000000-0005-0000-0000-00001D000000}"/>
    <cellStyle name="Normal 2" xfId="322" xr:uid="{00000000-0005-0000-0000-000043010000}"/>
    <cellStyle name="Normal 3" xfId="323" xr:uid="{00000000-0005-0000-0000-000044010000}"/>
    <cellStyle name="Normal 3 2" xfId="324" xr:uid="{00000000-0005-0000-0000-000045010000}"/>
    <cellStyle name="Normal 3 2 2" xfId="325" xr:uid="{00000000-0005-0000-0000-000046010000}"/>
    <cellStyle name="Normal 3 3" xfId="209" xr:uid="{00000000-0005-0000-0000-0000D2000000}"/>
    <cellStyle name="Normal 4" xfId="326" xr:uid="{00000000-0005-0000-0000-000047010000}"/>
    <cellStyle name="Normal 4 2" xfId="204" xr:uid="{00000000-0005-0000-0000-0000CD000000}"/>
    <cellStyle name="Normal 4 2 2" xfId="327" xr:uid="{00000000-0005-0000-0000-000048010000}"/>
    <cellStyle name="Normal 4 3" xfId="328" xr:uid="{00000000-0005-0000-0000-000049010000}"/>
    <cellStyle name="Normal 5" xfId="329" xr:uid="{00000000-0005-0000-0000-00004A010000}"/>
    <cellStyle name="Normal 5 2" xfId="330" xr:uid="{00000000-0005-0000-0000-00004B010000}"/>
    <cellStyle name="Normal 5 2 2" xfId="331" xr:uid="{00000000-0005-0000-0000-00004C010000}"/>
    <cellStyle name="Normal 5 3" xfId="12" xr:uid="{00000000-0005-0000-0000-00000D000000}"/>
    <cellStyle name="Normal 6" xfId="256" xr:uid="{00000000-0005-0000-0000-000001010000}"/>
    <cellStyle name="Normal 6 2" xfId="332" xr:uid="{00000000-0005-0000-0000-00004D010000}"/>
    <cellStyle name="Normal 6 2 2" xfId="127" xr:uid="{00000000-0005-0000-0000-000080000000}"/>
    <cellStyle name="Normal 6 3" xfId="11" xr:uid="{00000000-0005-0000-0000-00000C000000}"/>
    <cellStyle name="Normal_tmc program 2003may24 (Excel 5.0)" xfId="20" xr:uid="{00000000-0005-0000-0000-000015000000}"/>
    <cellStyle name="Output 2" xfId="334" xr:uid="{00000000-0005-0000-0000-00004F010000}"/>
    <cellStyle name="Output 2 2" xfId="121" xr:uid="{00000000-0005-0000-0000-00007A000000}"/>
    <cellStyle name="Output 2 2 2" xfId="335" xr:uid="{00000000-0005-0000-0000-000050010000}"/>
    <cellStyle name="Output 2 2 2 2" xfId="234" xr:uid="{00000000-0005-0000-0000-0000EB000000}"/>
    <cellStyle name="Output 2 2 3" xfId="336" xr:uid="{00000000-0005-0000-0000-000051010000}"/>
    <cellStyle name="Output 2 3" xfId="4" xr:uid="{00000000-0005-0000-0000-000004000000}"/>
    <cellStyle name="Output 2 3 2" xfId="261" xr:uid="{00000000-0005-0000-0000-000006010000}"/>
    <cellStyle name="Output 2 4" xfId="312" xr:uid="{00000000-0005-0000-0000-000039010000}"/>
    <cellStyle name="Percent [2]" xfId="337" xr:uid="{00000000-0005-0000-0000-000052010000}"/>
    <cellStyle name="Title 2" xfId="26" xr:uid="{00000000-0005-0000-0000-00001B000000}"/>
    <cellStyle name="Title 2 2" xfId="54" xr:uid="{00000000-0005-0000-0000-000037000000}"/>
    <cellStyle name="Title 2 2 2" xfId="160" xr:uid="{00000000-0005-0000-0000-0000A1000000}"/>
    <cellStyle name="Title 2 2 2 2" xfId="162" xr:uid="{00000000-0005-0000-0000-0000A3000000}"/>
    <cellStyle name="Title 2 2 3" xfId="165" xr:uid="{00000000-0005-0000-0000-0000A6000000}"/>
    <cellStyle name="Title 2 3" xfId="338" xr:uid="{00000000-0005-0000-0000-000053010000}"/>
    <cellStyle name="Title 2 3 2" xfId="339" xr:uid="{00000000-0005-0000-0000-000054010000}"/>
    <cellStyle name="Title 2 4" xfId="340" xr:uid="{00000000-0005-0000-0000-000055010000}"/>
    <cellStyle name="Total 2" xfId="278" xr:uid="{00000000-0005-0000-0000-000017010000}"/>
    <cellStyle name="Total 2 2" xfId="341" xr:uid="{00000000-0005-0000-0000-000056010000}"/>
    <cellStyle name="Total 2 2 2" xfId="342" xr:uid="{00000000-0005-0000-0000-000057010000}"/>
    <cellStyle name="Total 2 2 2 2" xfId="343" xr:uid="{00000000-0005-0000-0000-000058010000}"/>
    <cellStyle name="Total 2 2 3" xfId="344" xr:uid="{00000000-0005-0000-0000-000059010000}"/>
    <cellStyle name="Total 2 3" xfId="317" xr:uid="{00000000-0005-0000-0000-00003E010000}"/>
    <cellStyle name="Total 2 3 2" xfId="319" xr:uid="{00000000-0005-0000-0000-000040010000}"/>
    <cellStyle name="Total 2 4" xfId="36" xr:uid="{00000000-0005-0000-0000-000025000000}"/>
    <cellStyle name="Warning Text 2" xfId="254" xr:uid="{00000000-0005-0000-0000-0000FF000000}"/>
    <cellStyle name="Warning Text 2 2" xfId="257" xr:uid="{00000000-0005-0000-0000-000002010000}"/>
    <cellStyle name="Warning Text 2 2 2" xfId="333" xr:uid="{00000000-0005-0000-0000-00004E010000}"/>
    <cellStyle name="Warning Text 2 2 2 2" xfId="128" xr:uid="{00000000-0005-0000-0000-000081000000}"/>
    <cellStyle name="Warning Text 2 2 3" xfId="10" xr:uid="{00000000-0005-0000-0000-00000B000000}"/>
    <cellStyle name="Warning Text 2 3" xfId="345" xr:uid="{00000000-0005-0000-0000-00005A010000}"/>
    <cellStyle name="Warning Text 2 3 2" xfId="5" xr:uid="{00000000-0005-0000-0000-000006000000}"/>
    <cellStyle name="Warning Text 2 4" xfId="346" xr:uid="{00000000-0005-0000-0000-00005B010000}"/>
    <cellStyle name="常规 3" xfId="348" xr:uid="{00000000-0005-0000-0000-00005D010000}"/>
    <cellStyle name="常规_Future Role Assignment_1 2" xfId="347" xr:uid="{00000000-0005-0000-0000-00005C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22EA-F29F-4697-B02A-1D3EA3C99802}">
  <sheetPr>
    <pageSetUpPr fitToPage="1"/>
  </sheetPr>
  <dimension ref="A1:M69"/>
  <sheetViews>
    <sheetView zoomScale="70" zoomScaleNormal="70" workbookViewId="0">
      <selection activeCell="E9" sqref="E9"/>
    </sheetView>
  </sheetViews>
  <sheetFormatPr defaultColWidth="9.140625" defaultRowHeight="15"/>
  <cols>
    <col min="1" max="1" width="13.5703125" style="13" bestFit="1" customWidth="1"/>
    <col min="2" max="2" width="30.7109375" style="14" customWidth="1"/>
    <col min="3" max="3" width="77.7109375" style="14" customWidth="1"/>
    <col min="4" max="4" width="24" style="15" customWidth="1"/>
    <col min="5" max="5" width="21.140625" style="16" customWidth="1"/>
    <col min="6" max="6" width="10.7109375" style="50" customWidth="1"/>
    <col min="7" max="7" width="10.7109375" style="51" customWidth="1"/>
    <col min="8" max="8" width="10.7109375" style="49" customWidth="1"/>
    <col min="9" max="9" width="5.85546875" style="17" customWidth="1"/>
    <col min="10" max="10" width="12.7109375" style="17" customWidth="1"/>
    <col min="11" max="11" width="20" style="17" customWidth="1"/>
    <col min="12" max="12" width="21" style="14" customWidth="1"/>
    <col min="13" max="13" width="9.140625" style="12" customWidth="1"/>
    <col min="14" max="16384" width="9.140625" style="12"/>
  </cols>
  <sheetData>
    <row r="1" spans="1:12" ht="71.25" customHeight="1">
      <c r="A1" s="198" t="s">
        <v>0</v>
      </c>
      <c r="B1" s="181"/>
      <c r="C1" s="181"/>
      <c r="D1" s="190"/>
      <c r="E1" s="193"/>
      <c r="F1" s="194"/>
      <c r="G1" s="195"/>
      <c r="H1" s="196"/>
    </row>
    <row r="2" spans="1:12" ht="22.5" customHeight="1">
      <c r="A2" s="199" t="s">
        <v>1</v>
      </c>
      <c r="B2" s="181"/>
      <c r="C2" s="181"/>
      <c r="D2" s="190"/>
      <c r="E2" s="193"/>
      <c r="F2" s="194"/>
      <c r="G2" s="195"/>
      <c r="H2" s="196"/>
      <c r="I2" s="34"/>
      <c r="J2" s="34"/>
    </row>
    <row r="3" spans="1:12" ht="22.5" customHeight="1">
      <c r="A3" s="200" t="s">
        <v>2</v>
      </c>
      <c r="B3" s="181"/>
      <c r="C3" s="181"/>
      <c r="D3" s="190"/>
      <c r="E3" s="193"/>
      <c r="F3" s="194"/>
      <c r="G3" s="195"/>
      <c r="H3" s="196"/>
      <c r="I3" s="35"/>
      <c r="J3" s="35"/>
    </row>
    <row r="4" spans="1:12" ht="22.5" customHeight="1">
      <c r="A4" s="201" t="s">
        <v>3</v>
      </c>
      <c r="B4" s="204" t="s">
        <v>4</v>
      </c>
      <c r="C4" s="205"/>
      <c r="D4" s="206"/>
      <c r="E4" s="207"/>
      <c r="F4" s="208"/>
      <c r="G4" s="209"/>
      <c r="H4" s="210"/>
      <c r="I4" s="34"/>
      <c r="J4" s="34"/>
    </row>
    <row r="5" spans="1:12" ht="22.5" customHeight="1" thickBot="1">
      <c r="A5" s="202"/>
      <c r="B5" s="205"/>
      <c r="C5" s="205"/>
      <c r="D5" s="206"/>
      <c r="E5" s="207"/>
      <c r="F5" s="208"/>
      <c r="G5" s="209"/>
      <c r="H5" s="210"/>
      <c r="I5" s="35"/>
      <c r="J5" s="35"/>
    </row>
    <row r="6" spans="1:12" ht="22.5" hidden="1" customHeight="1">
      <c r="A6" s="202"/>
      <c r="B6" s="205"/>
      <c r="C6" s="205"/>
      <c r="D6" s="206"/>
      <c r="E6" s="207"/>
      <c r="F6" s="208"/>
      <c r="G6" s="209"/>
      <c r="H6" s="210"/>
      <c r="I6" s="35"/>
      <c r="J6" s="35"/>
    </row>
    <row r="7" spans="1:12" ht="10.5" hidden="1" customHeight="1">
      <c r="A7" s="203"/>
      <c r="B7" s="211"/>
      <c r="C7" s="211"/>
      <c r="D7" s="212"/>
      <c r="E7" s="213"/>
      <c r="F7" s="214"/>
      <c r="G7" s="215"/>
      <c r="H7" s="216"/>
      <c r="I7" s="35"/>
      <c r="J7" s="35"/>
    </row>
    <row r="8" spans="1:12" ht="33.75" customHeight="1" thickBot="1">
      <c r="A8" s="197" t="s">
        <v>5</v>
      </c>
      <c r="B8" s="183"/>
      <c r="C8" s="183"/>
      <c r="D8" s="184"/>
      <c r="E8" s="185"/>
      <c r="F8" s="186"/>
      <c r="G8" s="187"/>
      <c r="H8" s="188"/>
      <c r="I8" s="35"/>
      <c r="J8" s="35"/>
    </row>
    <row r="9" spans="1:12" ht="42.75" customHeight="1" thickBot="1">
      <c r="A9" s="18" t="s">
        <v>6</v>
      </c>
      <c r="B9" s="19" t="s">
        <v>7</v>
      </c>
      <c r="C9" s="123" t="s">
        <v>8</v>
      </c>
      <c r="D9" s="169" t="s">
        <v>9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21" t="s">
        <v>14</v>
      </c>
      <c r="C10" s="21" t="s">
        <v>15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35" si="1">J9+I10</f>
        <v>1.791666666666667</v>
      </c>
    </row>
    <row r="11" spans="1:12" ht="24" customHeight="1">
      <c r="A11" s="20">
        <f t="shared" si="0"/>
        <v>1.791666666666667</v>
      </c>
      <c r="B11" s="73" t="s">
        <v>16</v>
      </c>
      <c r="C11" s="69" t="s">
        <v>330</v>
      </c>
      <c r="D11" s="99" t="str">
        <f>Roles!B3</f>
        <v>Harper</v>
      </c>
      <c r="E11" s="76">
        <v>4</v>
      </c>
      <c r="F11" s="151"/>
      <c r="G11" s="152" t="s">
        <v>331</v>
      </c>
      <c r="H11" s="153" t="s">
        <v>332</v>
      </c>
      <c r="I11" s="37">
        <v>5.0027777777777782</v>
      </c>
      <c r="J11" s="36">
        <f t="shared" si="1"/>
        <v>6.7944444444444452</v>
      </c>
    </row>
    <row r="12" spans="1:12" ht="24" customHeight="1">
      <c r="A12" s="20">
        <f t="shared" si="0"/>
        <v>6.7944444444444452</v>
      </c>
      <c r="B12" s="21" t="s">
        <v>333</v>
      </c>
      <c r="C12" s="70" t="s">
        <v>334</v>
      </c>
      <c r="D12" s="99" t="str">
        <f>Roles!B2</f>
        <v>Davie</v>
      </c>
      <c r="E12" s="76">
        <v>5</v>
      </c>
      <c r="F12" s="151" t="s">
        <v>17</v>
      </c>
      <c r="G12" s="152" t="s">
        <v>18</v>
      </c>
      <c r="H12" s="153" t="s">
        <v>19</v>
      </c>
      <c r="I12" s="37">
        <v>0</v>
      </c>
      <c r="J12" s="36">
        <f t="shared" si="1"/>
        <v>6.7944444444444452</v>
      </c>
    </row>
    <row r="13" spans="1:12" ht="24" customHeight="1">
      <c r="A13" s="20">
        <f t="shared" si="0"/>
        <v>6.7944444444444452</v>
      </c>
      <c r="B13" s="73" t="s">
        <v>20</v>
      </c>
      <c r="C13" s="73" t="s">
        <v>335</v>
      </c>
      <c r="D13" s="99" t="str">
        <f>Roles!B4</f>
        <v>Harper</v>
      </c>
      <c r="E13" s="76">
        <v>5</v>
      </c>
      <c r="F13" s="151">
        <v>3</v>
      </c>
      <c r="G13" s="152">
        <v>4</v>
      </c>
      <c r="H13" s="153">
        <v>5</v>
      </c>
      <c r="I13" s="37">
        <v>1.0034722222222201</v>
      </c>
      <c r="J13" s="36">
        <f t="shared" si="1"/>
        <v>7.7979166666666657</v>
      </c>
    </row>
    <row r="14" spans="1:12" ht="24" customHeight="1">
      <c r="A14" s="20">
        <f t="shared" si="0"/>
        <v>7.7979166666666657</v>
      </c>
      <c r="B14" s="73" t="s">
        <v>21</v>
      </c>
      <c r="C14" s="73" t="s">
        <v>22</v>
      </c>
      <c r="D14" s="99" t="str">
        <f>Roles!B5</f>
        <v>Bonnie Wang</v>
      </c>
      <c r="E14" s="76">
        <v>1</v>
      </c>
      <c r="F14" s="151"/>
      <c r="G14" s="152"/>
      <c r="H14" s="153" t="s">
        <v>336</v>
      </c>
      <c r="I14" s="37">
        <v>6.9444444444444447E-4</v>
      </c>
      <c r="J14" s="36">
        <f t="shared" si="1"/>
        <v>7.7986111111111098</v>
      </c>
      <c r="K14" s="36"/>
      <c r="L14" s="34"/>
    </row>
    <row r="15" spans="1:12" ht="24.75" customHeight="1">
      <c r="A15" s="20">
        <f t="shared" si="0"/>
        <v>7.7986111111111098</v>
      </c>
      <c r="B15" s="73" t="s">
        <v>23</v>
      </c>
      <c r="C15" s="73" t="s">
        <v>24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8.7993055555555504</v>
      </c>
      <c r="K15" s="36"/>
      <c r="L15" s="34"/>
    </row>
    <row r="16" spans="1:12" ht="24" customHeight="1">
      <c r="A16" s="20">
        <f t="shared" si="0"/>
        <v>8.7993055555555504</v>
      </c>
      <c r="B16" s="73" t="s">
        <v>25</v>
      </c>
      <c r="C16" s="73" t="s">
        <v>26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6.9444444444444447E-4</v>
      </c>
      <c r="J16" s="36">
        <f t="shared" si="1"/>
        <v>8.7999999999999954</v>
      </c>
      <c r="K16" s="36"/>
      <c r="L16" s="34"/>
    </row>
    <row r="17" spans="1:12" ht="24" customHeight="1">
      <c r="A17" s="20">
        <f t="shared" si="0"/>
        <v>8.7999999999999954</v>
      </c>
      <c r="B17" s="73" t="s">
        <v>27</v>
      </c>
      <c r="C17" s="73" t="s">
        <v>28</v>
      </c>
      <c r="D17" s="99" t="str">
        <f>Roles!B10</f>
        <v>Raven</v>
      </c>
      <c r="E17" s="76">
        <v>2</v>
      </c>
      <c r="F17" s="151"/>
      <c r="G17" s="152" t="s">
        <v>336</v>
      </c>
      <c r="H17" s="153">
        <v>2</v>
      </c>
      <c r="I17" s="37">
        <v>1.3888888888888889E-3</v>
      </c>
      <c r="J17" s="36">
        <f t="shared" si="1"/>
        <v>8.8013888888888836</v>
      </c>
      <c r="K17" s="36"/>
      <c r="L17" s="34"/>
    </row>
    <row r="18" spans="1:12" ht="24" customHeight="1">
      <c r="A18" s="20">
        <f t="shared" si="0"/>
        <v>8.8013888888888836</v>
      </c>
      <c r="B18" s="73" t="s">
        <v>21</v>
      </c>
      <c r="C18" s="73" t="s">
        <v>29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0</v>
      </c>
      <c r="J18" s="36">
        <f t="shared" si="1"/>
        <v>8.8013888888888836</v>
      </c>
    </row>
    <row r="19" spans="1:12" ht="24" customHeight="1" thickBot="1">
      <c r="A19" s="125">
        <f t="shared" si="0"/>
        <v>8.8013888888888836</v>
      </c>
      <c r="B19" s="23" t="s">
        <v>20</v>
      </c>
      <c r="C19" s="56" t="s">
        <v>337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8.8020833333333286</v>
      </c>
    </row>
    <row r="20" spans="1:12" ht="24" customHeight="1" thickBot="1">
      <c r="A20" s="182" t="s">
        <v>30</v>
      </c>
      <c r="B20" s="183"/>
      <c r="C20" s="183"/>
      <c r="D20" s="184"/>
      <c r="E20" s="185"/>
      <c r="F20" s="186"/>
      <c r="G20" s="187"/>
      <c r="H20" s="188"/>
      <c r="I20" s="37">
        <v>0</v>
      </c>
      <c r="J20" s="36">
        <f t="shared" si="1"/>
        <v>8.8020833333333286</v>
      </c>
    </row>
    <row r="21" spans="1:12" ht="24" customHeight="1">
      <c r="A21" s="20">
        <f>J20</f>
        <v>8.8020833333333286</v>
      </c>
      <c r="B21" s="24" t="s">
        <v>31</v>
      </c>
      <c r="C21" s="25" t="s">
        <v>30</v>
      </c>
      <c r="D21" s="98" t="str">
        <f>Roles!B6</f>
        <v>Elliot Zhang</v>
      </c>
      <c r="E21" s="27">
        <v>20</v>
      </c>
      <c r="F21" s="128">
        <v>1</v>
      </c>
      <c r="G21" s="101">
        <v>1.5</v>
      </c>
      <c r="H21" s="102">
        <v>2</v>
      </c>
      <c r="I21" s="37">
        <v>1.388888888888889E-2</v>
      </c>
      <c r="J21" s="36">
        <f t="shared" si="1"/>
        <v>8.8159722222222179</v>
      </c>
    </row>
    <row r="22" spans="1:12" ht="24" customHeight="1">
      <c r="A22" s="20">
        <f>J21</f>
        <v>8.8159722222222179</v>
      </c>
      <c r="B22" s="70" t="s">
        <v>32</v>
      </c>
      <c r="C22" s="70" t="s">
        <v>33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8.8201388888888843</v>
      </c>
    </row>
    <row r="23" spans="1:12" ht="24" customHeight="1">
      <c r="A23" s="20">
        <f>J22</f>
        <v>8.8201388888888843</v>
      </c>
      <c r="B23" s="70" t="s">
        <v>20</v>
      </c>
      <c r="C23" s="73" t="s">
        <v>29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8.8208333333333293</v>
      </c>
    </row>
    <row r="24" spans="1:12" ht="24" customHeight="1" thickBot="1">
      <c r="A24" s="129">
        <f>J23</f>
        <v>8.8208333333333293</v>
      </c>
      <c r="B24" s="130" t="s">
        <v>36</v>
      </c>
      <c r="C24" s="131"/>
      <c r="D24" s="126" t="str">
        <f>Roles!B4</f>
        <v>Harper</v>
      </c>
      <c r="E24" s="132">
        <v>7</v>
      </c>
      <c r="F24" s="133"/>
      <c r="G24" s="134"/>
      <c r="H24" s="135" t="s">
        <v>42</v>
      </c>
      <c r="I24" s="37">
        <v>4.8611111111111112E-3</v>
      </c>
      <c r="J24" s="36">
        <f t="shared" si="1"/>
        <v>8.8256944444444407</v>
      </c>
    </row>
    <row r="25" spans="1:12" ht="24" customHeight="1" thickBot="1">
      <c r="A25" s="182" t="s">
        <v>37</v>
      </c>
      <c r="B25" s="183"/>
      <c r="C25" s="183"/>
      <c r="D25" s="184"/>
      <c r="E25" s="185"/>
      <c r="F25" s="186"/>
      <c r="G25" s="187"/>
      <c r="H25" s="188"/>
      <c r="I25" s="37">
        <v>1</v>
      </c>
      <c r="J25" s="36">
        <f t="shared" si="1"/>
        <v>9.8256944444444407</v>
      </c>
      <c r="K25" s="36"/>
      <c r="L25" s="34"/>
    </row>
    <row r="26" spans="1:12" ht="24" customHeight="1">
      <c r="A26" s="20">
        <f t="shared" ref="A26:A27" si="2">J25</f>
        <v>9.8256944444444407</v>
      </c>
      <c r="B26" s="24" t="s">
        <v>20</v>
      </c>
      <c r="C26" s="26" t="s">
        <v>38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9.8263888888888857</v>
      </c>
      <c r="K26" s="36"/>
      <c r="L26" s="34"/>
    </row>
    <row r="27" spans="1:12" ht="47.25" customHeight="1" thickBot="1">
      <c r="A27" s="20">
        <f t="shared" si="2"/>
        <v>9.8263888888888857</v>
      </c>
      <c r="B27" s="73" t="s">
        <v>39</v>
      </c>
      <c r="C27" s="74" t="s">
        <v>40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9.8312499999999972</v>
      </c>
      <c r="K27" s="36"/>
      <c r="L27" s="34"/>
    </row>
    <row r="28" spans="1:12" ht="24" customHeight="1" thickBot="1">
      <c r="A28" s="182" t="s">
        <v>46</v>
      </c>
      <c r="B28" s="183"/>
      <c r="C28" s="183"/>
      <c r="D28" s="184"/>
      <c r="E28" s="185"/>
      <c r="F28" s="186"/>
      <c r="G28" s="187"/>
      <c r="H28" s="188"/>
      <c r="I28" s="37"/>
      <c r="J28" s="36">
        <f>J27+I28</f>
        <v>9.8312499999999972</v>
      </c>
      <c r="K28" s="36"/>
      <c r="L28" s="34"/>
    </row>
    <row r="29" spans="1:12" ht="24" customHeight="1">
      <c r="A29" s="20">
        <f>J28</f>
        <v>9.8312499999999972</v>
      </c>
      <c r="B29" s="24" t="s">
        <v>21</v>
      </c>
      <c r="C29" s="25" t="s">
        <v>47</v>
      </c>
      <c r="D29" s="98" t="str">
        <f>Roles!B5</f>
        <v>Bonnie Wang</v>
      </c>
      <c r="E29" s="27">
        <v>1</v>
      </c>
      <c r="F29" s="148"/>
      <c r="G29" s="149">
        <v>0.5</v>
      </c>
      <c r="H29" s="150">
        <v>1</v>
      </c>
      <c r="I29" s="37">
        <v>1.0006944444444399</v>
      </c>
      <c r="J29" s="36">
        <f t="shared" si="1"/>
        <v>10.831944444444437</v>
      </c>
      <c r="K29" s="36"/>
      <c r="L29" s="34"/>
    </row>
    <row r="30" spans="1:12" ht="24" customHeight="1">
      <c r="A30" s="20">
        <f>J29</f>
        <v>10.831944444444437</v>
      </c>
      <c r="B30" s="55" t="s">
        <v>338</v>
      </c>
      <c r="C30" s="56" t="s">
        <v>48</v>
      </c>
      <c r="D30" s="98" t="str">
        <f>Roles!B15</f>
        <v>Qiyang Li</v>
      </c>
      <c r="E30" s="57" t="s">
        <v>49</v>
      </c>
      <c r="F30" s="151">
        <v>2</v>
      </c>
      <c r="G30" s="152">
        <v>2.5</v>
      </c>
      <c r="H30" s="153">
        <v>3</v>
      </c>
      <c r="I30" s="37">
        <v>2.0833333333333333E-3</v>
      </c>
      <c r="J30" s="36">
        <f t="shared" si="1"/>
        <v>10.83402777777777</v>
      </c>
      <c r="K30" s="36"/>
      <c r="L30" s="34"/>
    </row>
    <row r="31" spans="1:12" ht="24" customHeight="1">
      <c r="A31" s="20">
        <f>J30</f>
        <v>10.83402777777777</v>
      </c>
      <c r="B31" s="55" t="s">
        <v>25</v>
      </c>
      <c r="C31" s="56" t="s">
        <v>50</v>
      </c>
      <c r="D31" s="99" t="str">
        <f>Roles!B9</f>
        <v>Raymond Li</v>
      </c>
      <c r="E31" s="75" t="s">
        <v>51</v>
      </c>
      <c r="F31" s="151"/>
      <c r="G31" s="152">
        <v>1.5</v>
      </c>
      <c r="H31" s="153">
        <v>2</v>
      </c>
      <c r="I31" s="37">
        <v>1.3888888888888889E-3</v>
      </c>
      <c r="J31" s="36">
        <f>J30+I31</f>
        <v>10.835416666666658</v>
      </c>
      <c r="K31" s="36"/>
      <c r="L31" s="38"/>
    </row>
    <row r="32" spans="1:12" ht="24" customHeight="1">
      <c r="A32" s="20">
        <f t="shared" ref="A32:A35" si="3">J31</f>
        <v>10.835416666666658</v>
      </c>
      <c r="B32" s="55" t="s">
        <v>27</v>
      </c>
      <c r="C32" s="56" t="s">
        <v>52</v>
      </c>
      <c r="D32" s="99" t="str">
        <f>Roles!B10</f>
        <v>Raven</v>
      </c>
      <c r="E32" s="75" t="s">
        <v>53</v>
      </c>
      <c r="F32" s="151">
        <v>2</v>
      </c>
      <c r="G32" s="152">
        <v>2.5</v>
      </c>
      <c r="H32" s="153">
        <v>3</v>
      </c>
      <c r="I32" s="37">
        <v>2.0833333333333329E-3</v>
      </c>
      <c r="J32" s="36">
        <f t="shared" si="1"/>
        <v>10.837499999999991</v>
      </c>
      <c r="K32" s="36"/>
      <c r="L32" s="38"/>
    </row>
    <row r="33" spans="1:12" ht="24" customHeight="1">
      <c r="A33" s="20">
        <f t="shared" si="3"/>
        <v>10.837499999999991</v>
      </c>
      <c r="B33" s="55" t="s">
        <v>23</v>
      </c>
      <c r="C33" s="56" t="s">
        <v>54</v>
      </c>
      <c r="D33" s="99" t="str">
        <f>Roles!B8</f>
        <v>Serena</v>
      </c>
      <c r="E33" s="75" t="s">
        <v>51</v>
      </c>
      <c r="F33" s="151"/>
      <c r="G33" s="152">
        <v>1.5</v>
      </c>
      <c r="H33" s="153">
        <v>2</v>
      </c>
      <c r="I33" s="37">
        <v>1.3888888888888889E-3</v>
      </c>
      <c r="J33" s="36">
        <f t="shared" si="1"/>
        <v>10.83888888888888</v>
      </c>
      <c r="K33" s="36"/>
      <c r="L33" s="38"/>
    </row>
    <row r="34" spans="1:12" ht="24" customHeight="1">
      <c r="A34" s="20">
        <f t="shared" si="3"/>
        <v>10.83888888888888</v>
      </c>
      <c r="B34" s="21" t="s">
        <v>14</v>
      </c>
      <c r="C34" s="157" t="s">
        <v>340</v>
      </c>
      <c r="D34" s="99" t="str">
        <f>Roles!B2</f>
        <v>Davie</v>
      </c>
      <c r="E34" s="76">
        <v>1</v>
      </c>
      <c r="F34" s="151"/>
      <c r="G34" s="152"/>
      <c r="H34" s="153">
        <v>1</v>
      </c>
      <c r="I34" s="37">
        <v>6.9444444444444404E-4</v>
      </c>
      <c r="J34" s="36">
        <f t="shared" si="1"/>
        <v>10.839583333333325</v>
      </c>
      <c r="K34" s="36"/>
      <c r="L34" s="38"/>
    </row>
    <row r="35" spans="1:12" ht="24" customHeight="1">
      <c r="A35" s="20">
        <f t="shared" si="3"/>
        <v>10.839583333333325</v>
      </c>
      <c r="B35" s="73" t="s">
        <v>21</v>
      </c>
      <c r="C35" s="73" t="s">
        <v>55</v>
      </c>
      <c r="D35" s="99" t="str">
        <f>Roles!B5</f>
        <v>Bonnie Wang</v>
      </c>
      <c r="E35" s="75" t="s">
        <v>341</v>
      </c>
      <c r="F35" s="151" t="s">
        <v>342</v>
      </c>
      <c r="G35" s="152" t="s">
        <v>332</v>
      </c>
      <c r="H35" s="153" t="s">
        <v>343</v>
      </c>
      <c r="I35" s="37">
        <v>1.0034722222222223</v>
      </c>
      <c r="J35" s="36">
        <f t="shared" si="1"/>
        <v>11.843055555555548</v>
      </c>
      <c r="K35" s="36"/>
      <c r="L35" s="38"/>
    </row>
    <row r="36" spans="1:12" ht="24" customHeight="1" thickBot="1">
      <c r="A36" s="77">
        <f>J35</f>
        <v>11.843055555555548</v>
      </c>
      <c r="B36" s="70" t="s">
        <v>20</v>
      </c>
      <c r="C36" s="73" t="s">
        <v>344</v>
      </c>
      <c r="D36" s="99" t="str">
        <f>Roles!B4</f>
        <v>Harper</v>
      </c>
      <c r="E36" s="75" t="s">
        <v>56</v>
      </c>
      <c r="F36" s="158" t="s">
        <v>57</v>
      </c>
      <c r="G36" s="159" t="s">
        <v>58</v>
      </c>
      <c r="H36" s="160" t="s">
        <v>56</v>
      </c>
      <c r="I36" s="37">
        <v>1.0013888888888891</v>
      </c>
      <c r="J36" s="36">
        <f>J35+I36</f>
        <v>12.844444444444438</v>
      </c>
      <c r="K36" s="36"/>
      <c r="L36" s="38"/>
    </row>
    <row r="37" spans="1:12" ht="24" customHeight="1" thickBot="1">
      <c r="A37" s="77">
        <f>J36</f>
        <v>12.844444444444438</v>
      </c>
      <c r="B37" s="78" t="s">
        <v>16</v>
      </c>
      <c r="C37" s="122" t="s">
        <v>61</v>
      </c>
      <c r="D37" s="99" t="str">
        <f>Roles!B3</f>
        <v>Harper</v>
      </c>
      <c r="E37" s="71">
        <v>2</v>
      </c>
      <c r="F37" s="109"/>
      <c r="G37" s="110"/>
      <c r="H37" s="111" t="s">
        <v>56</v>
      </c>
      <c r="I37" s="37">
        <v>1.0013888888888889</v>
      </c>
      <c r="J37" s="36">
        <f>J35+I37</f>
        <v>12.844444444444436</v>
      </c>
      <c r="K37" s="39"/>
      <c r="L37" s="12"/>
    </row>
    <row r="38" spans="1:12" ht="21" customHeight="1">
      <c r="A38" s="189"/>
      <c r="B38" s="181"/>
      <c r="C38" s="181"/>
      <c r="D38" s="190"/>
      <c r="E38" s="12"/>
      <c r="F38" s="43"/>
      <c r="G38" s="44"/>
      <c r="H38" s="45"/>
      <c r="I38" s="39"/>
      <c r="J38" s="39"/>
      <c r="K38" s="39"/>
      <c r="L38" s="12"/>
    </row>
    <row r="39" spans="1:12" ht="101.25" customHeight="1">
      <c r="A39" s="191" t="s">
        <v>62</v>
      </c>
      <c r="B39" s="181"/>
      <c r="C39" s="181"/>
      <c r="D39" s="192"/>
      <c r="E39" s="193"/>
      <c r="F39" s="194"/>
      <c r="G39" s="195"/>
      <c r="H39" s="196"/>
      <c r="I39" s="39"/>
      <c r="J39" s="52" t="s">
        <v>63</v>
      </c>
      <c r="K39" s="178"/>
      <c r="L39" s="12"/>
    </row>
    <row r="40" spans="1:12" ht="145.5" customHeight="1">
      <c r="A40" s="180" t="s">
        <v>64</v>
      </c>
      <c r="B40" s="181"/>
      <c r="C40" s="181"/>
      <c r="D40" s="190"/>
      <c r="E40" s="193"/>
      <c r="F40" s="194"/>
      <c r="G40" s="195"/>
      <c r="H40" s="196"/>
      <c r="I40" s="39"/>
      <c r="J40" s="52"/>
      <c r="K40" s="179"/>
    </row>
    <row r="41" spans="1:12" ht="12.75" customHeight="1">
      <c r="A41" s="28"/>
      <c r="B41" s="12"/>
      <c r="D41" s="29"/>
      <c r="E41" s="46"/>
      <c r="F41" s="46"/>
      <c r="G41" s="46"/>
      <c r="H41" s="46"/>
    </row>
    <row r="42" spans="1:12" ht="12.75" customHeight="1">
      <c r="A42" s="28"/>
      <c r="B42" s="12"/>
      <c r="C42" s="12"/>
      <c r="D42" s="29"/>
      <c r="F42" s="46"/>
      <c r="G42" s="46"/>
      <c r="H42" s="46"/>
    </row>
    <row r="43" spans="1:12" ht="12.75" customHeight="1">
      <c r="A43" s="28"/>
      <c r="B43" s="12"/>
      <c r="C43" s="12"/>
      <c r="D43" s="30"/>
      <c r="E43" s="31"/>
      <c r="F43" s="47"/>
      <c r="G43" s="48"/>
    </row>
    <row r="44" spans="1:12" ht="12.75" customHeight="1">
      <c r="A44" s="28"/>
      <c r="B44" s="12"/>
      <c r="D44" s="32"/>
      <c r="E44" s="33"/>
      <c r="L44" s="17"/>
    </row>
    <row r="45" spans="1:12" ht="12.75" customHeight="1">
      <c r="A45" s="28"/>
      <c r="B45" s="12"/>
      <c r="D45" s="32"/>
      <c r="E45" s="33"/>
      <c r="L45" s="17"/>
    </row>
    <row r="46" spans="1:12">
      <c r="A46" s="28"/>
      <c r="B46" s="12"/>
      <c r="D46" s="32"/>
      <c r="E46" s="33"/>
      <c r="L46" s="17"/>
    </row>
    <row r="47" spans="1:12">
      <c r="A47" s="28"/>
      <c r="B47" s="12"/>
      <c r="C47" s="12"/>
      <c r="D47" s="32"/>
      <c r="E47" s="33"/>
      <c r="L47" s="17"/>
    </row>
    <row r="48" spans="1:12">
      <c r="A48" s="28"/>
      <c r="B48" s="12"/>
      <c r="C48" s="12"/>
      <c r="D48" s="32"/>
      <c r="E48" s="33"/>
      <c r="L48" s="17"/>
    </row>
    <row r="49" spans="1:13">
      <c r="A49" s="28"/>
      <c r="B49" s="12"/>
      <c r="C49" s="12"/>
      <c r="E49" s="33"/>
      <c r="L49" s="17"/>
    </row>
    <row r="50" spans="1:13">
      <c r="A50" s="28"/>
      <c r="B50" s="12"/>
      <c r="D50" s="32"/>
      <c r="E50" s="33"/>
    </row>
    <row r="51" spans="1:13" s="50" customFormat="1">
      <c r="A51" s="28"/>
      <c r="B51" s="12"/>
      <c r="C51" s="12"/>
      <c r="D51" s="32"/>
      <c r="E51" s="33"/>
      <c r="G51" s="51"/>
      <c r="H51" s="49"/>
      <c r="I51" s="17"/>
      <c r="J51" s="17"/>
      <c r="K51" s="17"/>
      <c r="L51" s="14"/>
      <c r="M51" s="12"/>
    </row>
    <row r="52" spans="1:13" s="50" customFormat="1">
      <c r="A52" s="28"/>
      <c r="B52" s="12"/>
      <c r="C52" s="14"/>
      <c r="D52" s="32"/>
      <c r="E52" s="33"/>
      <c r="G52" s="51"/>
      <c r="H52" s="49"/>
      <c r="I52" s="17"/>
      <c r="J52" s="17"/>
      <c r="K52" s="17"/>
      <c r="L52" s="14"/>
      <c r="M52" s="12"/>
    </row>
    <row r="53" spans="1:13" s="50" customFormat="1">
      <c r="A53" s="28"/>
      <c r="B53" s="12"/>
      <c r="C53" s="12"/>
      <c r="D53" s="32"/>
      <c r="E53" s="33"/>
      <c r="G53" s="51"/>
      <c r="H53" s="49"/>
      <c r="I53" s="17"/>
      <c r="J53" s="17"/>
      <c r="K53" s="17"/>
      <c r="L53" s="14"/>
      <c r="M53" s="12"/>
    </row>
    <row r="54" spans="1:13" s="50" customFormat="1">
      <c r="A54" s="28"/>
      <c r="B54" s="12"/>
      <c r="C54" s="12"/>
      <c r="D54" s="32"/>
      <c r="E54" s="33"/>
      <c r="G54" s="51"/>
      <c r="H54" s="49"/>
      <c r="I54" s="17"/>
      <c r="J54" s="17"/>
      <c r="K54" s="17"/>
      <c r="L54" s="14"/>
      <c r="M54" s="12"/>
    </row>
    <row r="55" spans="1:13" s="50" customFormat="1">
      <c r="A55" s="28"/>
      <c r="B55" s="12"/>
      <c r="C55" s="12"/>
      <c r="D55" s="32"/>
      <c r="E55" s="33"/>
      <c r="G55" s="51"/>
      <c r="H55" s="49"/>
      <c r="I55" s="17"/>
      <c r="J55" s="17"/>
      <c r="K55" s="17"/>
      <c r="L55" s="14"/>
      <c r="M55" s="12"/>
    </row>
    <row r="56" spans="1:13" s="50" customFormat="1">
      <c r="A56" s="28"/>
      <c r="B56" s="12"/>
      <c r="C56" s="12"/>
      <c r="D56" s="32"/>
      <c r="E56" s="33"/>
      <c r="G56" s="51"/>
      <c r="H56" s="49"/>
      <c r="I56" s="17"/>
      <c r="J56" s="17"/>
      <c r="K56" s="17"/>
      <c r="L56" s="14"/>
      <c r="M56" s="12"/>
    </row>
    <row r="57" spans="1:13" s="50" customFormat="1">
      <c r="A57" s="28"/>
      <c r="B57" s="12"/>
      <c r="C57" s="12"/>
      <c r="D57" s="32"/>
      <c r="E57" s="33"/>
      <c r="G57" s="51"/>
      <c r="H57" s="49"/>
      <c r="I57" s="17"/>
      <c r="J57" s="17"/>
      <c r="K57" s="17"/>
      <c r="L57" s="14"/>
      <c r="M57" s="12"/>
    </row>
    <row r="58" spans="1:13" s="50" customFormat="1">
      <c r="A58" s="28"/>
      <c r="B58" s="12"/>
      <c r="C58" s="12"/>
      <c r="D58" s="32"/>
      <c r="E58" s="33"/>
      <c r="G58" s="51"/>
      <c r="H58" s="49"/>
      <c r="I58" s="17"/>
      <c r="J58" s="17"/>
      <c r="K58" s="17"/>
      <c r="L58" s="14"/>
      <c r="M58" s="12"/>
    </row>
    <row r="59" spans="1:13" s="50" customFormat="1">
      <c r="A59" s="28"/>
      <c r="B59" s="14"/>
      <c r="C59" s="14"/>
      <c r="D59" s="32"/>
      <c r="E59" s="33"/>
      <c r="G59" s="51"/>
      <c r="H59" s="49"/>
      <c r="I59" s="17"/>
      <c r="J59" s="17"/>
      <c r="K59" s="17"/>
      <c r="L59" s="14"/>
      <c r="M59" s="12"/>
    </row>
    <row r="60" spans="1:13" s="50" customFormat="1">
      <c r="A60" s="28"/>
      <c r="B60" s="14"/>
      <c r="C60" s="14"/>
      <c r="D60" s="32"/>
      <c r="E60" s="33"/>
      <c r="G60" s="51"/>
      <c r="H60" s="49"/>
      <c r="I60" s="17"/>
      <c r="J60" s="17"/>
      <c r="K60" s="17"/>
      <c r="L60" s="14"/>
      <c r="M60" s="12"/>
    </row>
    <row r="61" spans="1:13" s="50" customFormat="1">
      <c r="A61" s="28"/>
      <c r="B61" s="14"/>
      <c r="C61" s="14"/>
      <c r="D61" s="32"/>
      <c r="E61" s="33"/>
      <c r="G61" s="51"/>
      <c r="H61" s="49"/>
      <c r="I61" s="17"/>
      <c r="J61" s="17"/>
      <c r="K61" s="17"/>
      <c r="L61" s="14"/>
      <c r="M61" s="12"/>
    </row>
    <row r="62" spans="1:13" s="50" customFormat="1">
      <c r="A62" s="28"/>
      <c r="B62" s="14"/>
      <c r="C62" s="14"/>
      <c r="D62" s="32"/>
      <c r="E62" s="33"/>
      <c r="G62" s="51"/>
      <c r="H62" s="49"/>
      <c r="I62" s="17"/>
      <c r="J62" s="17"/>
      <c r="K62" s="17"/>
      <c r="L62" s="14"/>
      <c r="M62" s="12"/>
    </row>
    <row r="63" spans="1:13" s="50" customFormat="1">
      <c r="A63" s="28"/>
      <c r="B63" s="14"/>
      <c r="C63" s="14"/>
      <c r="D63" s="15"/>
      <c r="E63" s="16"/>
      <c r="G63" s="51"/>
      <c r="H63" s="49"/>
      <c r="I63" s="17"/>
      <c r="J63" s="17"/>
      <c r="K63" s="17"/>
      <c r="L63" s="14"/>
      <c r="M63" s="12"/>
    </row>
    <row r="64" spans="1:13" s="50" customFormat="1">
      <c r="A64" s="28"/>
      <c r="B64" s="14"/>
      <c r="C64" s="14"/>
      <c r="D64" s="15"/>
      <c r="E64" s="16"/>
      <c r="G64" s="51"/>
      <c r="H64" s="49"/>
      <c r="I64" s="17"/>
      <c r="J64" s="17"/>
      <c r="K64" s="17"/>
      <c r="L64" s="14"/>
      <c r="M64" s="12"/>
    </row>
    <row r="65" spans="1:13" s="50" customFormat="1">
      <c r="A65" s="28"/>
      <c r="B65" s="14"/>
      <c r="C65" s="14"/>
      <c r="D65" s="15"/>
      <c r="E65" s="16"/>
      <c r="G65" s="51"/>
      <c r="H65" s="49"/>
      <c r="I65" s="17"/>
      <c r="J65" s="17"/>
      <c r="K65" s="17"/>
      <c r="L65" s="14"/>
      <c r="M65" s="12"/>
    </row>
    <row r="66" spans="1:13" s="50" customFormat="1">
      <c r="A66" s="28"/>
      <c r="B66" s="14"/>
      <c r="C66" s="14"/>
      <c r="D66" s="15"/>
      <c r="E66" s="16"/>
      <c r="G66" s="51"/>
      <c r="H66" s="49"/>
      <c r="I66" s="17"/>
      <c r="J66" s="17"/>
      <c r="K66" s="17"/>
      <c r="L66" s="14"/>
      <c r="M66" s="12"/>
    </row>
    <row r="67" spans="1:13" s="14" customFormat="1">
      <c r="A67" s="28"/>
      <c r="D67" s="15"/>
      <c r="E67" s="16"/>
      <c r="F67" s="50"/>
      <c r="G67" s="51"/>
      <c r="H67" s="49"/>
      <c r="I67" s="17"/>
      <c r="J67" s="17"/>
      <c r="K67" s="17"/>
      <c r="M67" s="12"/>
    </row>
    <row r="68" spans="1:13" s="14" customFormat="1">
      <c r="A68" s="28"/>
      <c r="D68" s="15"/>
      <c r="E68" s="16"/>
      <c r="F68" s="50"/>
      <c r="G68" s="51"/>
      <c r="H68" s="49"/>
      <c r="I68" s="17"/>
      <c r="J68" s="17"/>
      <c r="K68" s="17"/>
      <c r="M68" s="12"/>
    </row>
    <row r="69" spans="1:13" s="14" customFormat="1">
      <c r="A69" s="28"/>
      <c r="D69" s="15"/>
      <c r="E69" s="16"/>
      <c r="F69" s="50"/>
      <c r="G69" s="51"/>
      <c r="H69" s="49"/>
      <c r="I69" s="17"/>
      <c r="J69" s="17"/>
      <c r="K69" s="17"/>
      <c r="M69" s="12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9114-4D3C-4EEE-88F4-1246BA7997B2}">
  <sheetPr>
    <pageSetUpPr fitToPage="1"/>
  </sheetPr>
  <dimension ref="A1:M72"/>
  <sheetViews>
    <sheetView topLeftCell="A4" zoomScale="70" zoomScaleNormal="70" workbookViewId="0">
      <selection activeCell="F28" sqref="F28"/>
    </sheetView>
  </sheetViews>
  <sheetFormatPr defaultColWidth="9.140625" defaultRowHeight="15"/>
  <cols>
    <col min="1" max="1" width="13.5703125" style="13" bestFit="1" customWidth="1"/>
    <col min="2" max="2" width="30.7109375" style="162" customWidth="1"/>
    <col min="3" max="3" width="77.7109375" style="162" customWidth="1"/>
    <col min="4" max="4" width="24.140625" style="163" customWidth="1"/>
    <col min="5" max="5" width="21.140625" style="164" customWidth="1"/>
    <col min="6" max="6" width="10.7109375" style="165" customWidth="1"/>
    <col min="7" max="7" width="10.7109375" style="166" customWidth="1"/>
    <col min="8" max="8" width="10.7109375" style="167" customWidth="1"/>
    <col min="9" max="9" width="5.85546875" style="161" customWidth="1"/>
    <col min="10" max="10" width="12.7109375" style="161" customWidth="1"/>
    <col min="11" max="11" width="20" style="161" customWidth="1"/>
    <col min="12" max="12" width="21" style="162" customWidth="1"/>
    <col min="13" max="13" width="9.140625" style="12" customWidth="1"/>
    <col min="14" max="16384" width="9.140625" style="12"/>
  </cols>
  <sheetData>
    <row r="1" spans="1:12" ht="71.25" customHeight="1">
      <c r="A1" s="198" t="s">
        <v>0</v>
      </c>
      <c r="B1" s="181"/>
      <c r="C1" s="181"/>
      <c r="D1" s="190"/>
      <c r="E1" s="193"/>
      <c r="F1" s="194"/>
      <c r="G1" s="195"/>
      <c r="H1" s="196"/>
    </row>
    <row r="2" spans="1:12" ht="22.5" customHeight="1">
      <c r="A2" s="199" t="s">
        <v>1</v>
      </c>
      <c r="B2" s="181"/>
      <c r="C2" s="181"/>
      <c r="D2" s="190"/>
      <c r="E2" s="193"/>
      <c r="F2" s="194"/>
      <c r="G2" s="195"/>
      <c r="H2" s="196"/>
      <c r="I2" s="34"/>
      <c r="J2" s="34"/>
    </row>
    <row r="3" spans="1:12" ht="22.5" customHeight="1">
      <c r="A3" s="200" t="s">
        <v>2</v>
      </c>
      <c r="B3" s="181"/>
      <c r="C3" s="181"/>
      <c r="D3" s="190"/>
      <c r="E3" s="193"/>
      <c r="F3" s="194"/>
      <c r="G3" s="195"/>
      <c r="H3" s="196"/>
      <c r="I3" s="35"/>
      <c r="J3" s="35"/>
    </row>
    <row r="4" spans="1:12" ht="22.5" customHeight="1">
      <c r="A4" s="201" t="s">
        <v>3</v>
      </c>
      <c r="B4" s="204" t="s">
        <v>4</v>
      </c>
      <c r="C4" s="205"/>
      <c r="D4" s="206"/>
      <c r="E4" s="207"/>
      <c r="F4" s="208"/>
      <c r="G4" s="209"/>
      <c r="H4" s="210"/>
      <c r="I4" s="34"/>
      <c r="J4" s="34"/>
    </row>
    <row r="5" spans="1:12" ht="22.5" customHeight="1" thickBot="1">
      <c r="A5" s="202"/>
      <c r="B5" s="205"/>
      <c r="C5" s="205"/>
      <c r="D5" s="206"/>
      <c r="E5" s="207"/>
      <c r="F5" s="208"/>
      <c r="G5" s="209"/>
      <c r="H5" s="210"/>
      <c r="I5" s="35"/>
      <c r="J5" s="35"/>
    </row>
    <row r="6" spans="1:12" ht="22.5" hidden="1" customHeight="1">
      <c r="A6" s="202"/>
      <c r="B6" s="205"/>
      <c r="C6" s="205"/>
      <c r="D6" s="206"/>
      <c r="E6" s="207"/>
      <c r="F6" s="208"/>
      <c r="G6" s="209"/>
      <c r="H6" s="210"/>
      <c r="I6" s="35"/>
      <c r="J6" s="35"/>
    </row>
    <row r="7" spans="1:12" ht="10.5" hidden="1" customHeight="1">
      <c r="A7" s="203"/>
      <c r="B7" s="211"/>
      <c r="C7" s="211"/>
      <c r="D7" s="212"/>
      <c r="E7" s="213"/>
      <c r="F7" s="214"/>
      <c r="G7" s="215"/>
      <c r="H7" s="216"/>
      <c r="I7" s="35"/>
      <c r="J7" s="35"/>
    </row>
    <row r="8" spans="1:12" ht="33.75" customHeight="1" thickBot="1">
      <c r="A8" s="197" t="s">
        <v>5</v>
      </c>
      <c r="B8" s="183"/>
      <c r="C8" s="183"/>
      <c r="D8" s="184"/>
      <c r="E8" s="185"/>
      <c r="F8" s="186"/>
      <c r="G8" s="187"/>
      <c r="H8" s="188"/>
      <c r="I8" s="35"/>
      <c r="J8" s="35"/>
    </row>
    <row r="9" spans="1:12" ht="42.75" customHeight="1" thickBot="1">
      <c r="A9" s="18" t="s">
        <v>6</v>
      </c>
      <c r="B9" s="19" t="s">
        <v>7</v>
      </c>
      <c r="C9" s="123" t="s">
        <v>8</v>
      </c>
      <c r="D9" s="168" t="s">
        <v>9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21" t="s">
        <v>14</v>
      </c>
      <c r="C10" s="21" t="s">
        <v>15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38" si="1">J9+I10</f>
        <v>1.791666666666667</v>
      </c>
    </row>
    <row r="11" spans="1:12" ht="24" customHeight="1">
      <c r="A11" s="20">
        <f t="shared" si="0"/>
        <v>1.791666666666667</v>
      </c>
      <c r="B11" s="73" t="s">
        <v>16</v>
      </c>
      <c r="C11" s="69" t="s">
        <v>330</v>
      </c>
      <c r="D11" s="99" t="str">
        <f>Roles!B3</f>
        <v>Harper</v>
      </c>
      <c r="E11" s="76">
        <v>4</v>
      </c>
      <c r="F11" s="151"/>
      <c r="G11" s="152" t="s">
        <v>331</v>
      </c>
      <c r="H11" s="153" t="s">
        <v>332</v>
      </c>
      <c r="I11" s="37">
        <v>5.0027777777777782</v>
      </c>
      <c r="J11" s="36">
        <f t="shared" si="1"/>
        <v>6.7944444444444452</v>
      </c>
    </row>
    <row r="12" spans="1:12" ht="24" customHeight="1">
      <c r="A12" s="20">
        <f t="shared" si="0"/>
        <v>6.7944444444444452</v>
      </c>
      <c r="B12" s="21" t="s">
        <v>333</v>
      </c>
      <c r="C12" s="70" t="s">
        <v>334</v>
      </c>
      <c r="D12" s="99" t="str">
        <f>Roles!B2</f>
        <v>Davie</v>
      </c>
      <c r="E12" s="76">
        <v>5</v>
      </c>
      <c r="F12" s="151" t="s">
        <v>17</v>
      </c>
      <c r="G12" s="152" t="s">
        <v>18</v>
      </c>
      <c r="H12" s="153" t="s">
        <v>19</v>
      </c>
      <c r="I12" s="37">
        <v>0</v>
      </c>
      <c r="J12" s="36">
        <f t="shared" si="1"/>
        <v>6.7944444444444452</v>
      </c>
    </row>
    <row r="13" spans="1:12" ht="24" customHeight="1">
      <c r="A13" s="20">
        <f t="shared" si="0"/>
        <v>6.7944444444444452</v>
      </c>
      <c r="B13" s="73" t="s">
        <v>20</v>
      </c>
      <c r="C13" s="73" t="s">
        <v>335</v>
      </c>
      <c r="D13" s="99" t="str">
        <f>Roles!B4</f>
        <v>Harper</v>
      </c>
      <c r="E13" s="76">
        <v>5</v>
      </c>
      <c r="F13" s="151">
        <v>3</v>
      </c>
      <c r="G13" s="152">
        <v>4</v>
      </c>
      <c r="H13" s="153">
        <v>5</v>
      </c>
      <c r="I13" s="37">
        <v>1.0034722222222201</v>
      </c>
      <c r="J13" s="36">
        <f t="shared" si="1"/>
        <v>7.7979166666666657</v>
      </c>
    </row>
    <row r="14" spans="1:12" ht="24" customHeight="1">
      <c r="A14" s="20">
        <f t="shared" si="0"/>
        <v>7.7979166666666657</v>
      </c>
      <c r="B14" s="73" t="s">
        <v>21</v>
      </c>
      <c r="C14" s="73" t="s">
        <v>22</v>
      </c>
      <c r="D14" s="99" t="str">
        <f>Roles!B5</f>
        <v>Bonnie Wang</v>
      </c>
      <c r="E14" s="76">
        <v>1</v>
      </c>
      <c r="F14" s="151"/>
      <c r="G14" s="152"/>
      <c r="H14" s="153" t="s">
        <v>336</v>
      </c>
      <c r="I14" s="37">
        <v>6.9444444444444447E-4</v>
      </c>
      <c r="J14" s="36">
        <f t="shared" si="1"/>
        <v>7.7986111111111098</v>
      </c>
      <c r="K14" s="36"/>
      <c r="L14" s="34"/>
    </row>
    <row r="15" spans="1:12" ht="24.75" customHeight="1">
      <c r="A15" s="20">
        <f t="shared" si="0"/>
        <v>7.7986111111111098</v>
      </c>
      <c r="B15" s="73" t="s">
        <v>23</v>
      </c>
      <c r="C15" s="73" t="s">
        <v>24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8.7993055555555504</v>
      </c>
      <c r="K15" s="36"/>
      <c r="L15" s="34"/>
    </row>
    <row r="16" spans="1:12" ht="24" customHeight="1">
      <c r="A16" s="20">
        <f t="shared" si="0"/>
        <v>8.7993055555555504</v>
      </c>
      <c r="B16" s="73" t="s">
        <v>25</v>
      </c>
      <c r="C16" s="73" t="s">
        <v>26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6.9444444444444447E-4</v>
      </c>
      <c r="J16" s="36">
        <f t="shared" si="1"/>
        <v>8.7999999999999954</v>
      </c>
      <c r="K16" s="36"/>
      <c r="L16" s="34"/>
    </row>
    <row r="17" spans="1:12" ht="24" customHeight="1">
      <c r="A17" s="20">
        <f t="shared" si="0"/>
        <v>8.7999999999999954</v>
      </c>
      <c r="B17" s="73" t="s">
        <v>27</v>
      </c>
      <c r="C17" s="73" t="s">
        <v>28</v>
      </c>
      <c r="D17" s="99" t="str">
        <f>Roles!B10</f>
        <v>Raven</v>
      </c>
      <c r="E17" s="76">
        <v>2</v>
      </c>
      <c r="F17" s="151"/>
      <c r="G17" s="152" t="s">
        <v>336</v>
      </c>
      <c r="H17" s="153">
        <v>2</v>
      </c>
      <c r="I17" s="37">
        <v>1.3888888888888889E-3</v>
      </c>
      <c r="J17" s="36">
        <f t="shared" si="1"/>
        <v>8.8013888888888836</v>
      </c>
      <c r="K17" s="36"/>
      <c r="L17" s="34"/>
    </row>
    <row r="18" spans="1:12" ht="24" customHeight="1">
      <c r="A18" s="20">
        <f t="shared" si="0"/>
        <v>8.8013888888888836</v>
      </c>
      <c r="B18" s="73" t="s">
        <v>21</v>
      </c>
      <c r="C18" s="73" t="s">
        <v>29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0</v>
      </c>
      <c r="J18" s="36">
        <f t="shared" si="1"/>
        <v>8.8013888888888836</v>
      </c>
    </row>
    <row r="19" spans="1:12" ht="24" customHeight="1" thickBot="1">
      <c r="A19" s="125">
        <f t="shared" si="0"/>
        <v>8.8013888888888836</v>
      </c>
      <c r="B19" s="23" t="s">
        <v>20</v>
      </c>
      <c r="C19" s="56" t="s">
        <v>337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8.8020833333333286</v>
      </c>
    </row>
    <row r="20" spans="1:12" ht="24" customHeight="1" thickBot="1">
      <c r="A20" s="182" t="s">
        <v>30</v>
      </c>
      <c r="B20" s="183"/>
      <c r="C20" s="183"/>
      <c r="D20" s="184"/>
      <c r="E20" s="185"/>
      <c r="F20" s="186"/>
      <c r="G20" s="187"/>
      <c r="H20" s="188"/>
      <c r="I20" s="37">
        <v>0</v>
      </c>
      <c r="J20" s="36">
        <f t="shared" si="1"/>
        <v>8.8020833333333286</v>
      </c>
    </row>
    <row r="21" spans="1:12" ht="24" customHeight="1">
      <c r="A21" s="20">
        <f>J20</f>
        <v>8.8020833333333286</v>
      </c>
      <c r="B21" s="24" t="s">
        <v>31</v>
      </c>
      <c r="C21" s="25" t="s">
        <v>30</v>
      </c>
      <c r="D21" s="98" t="str">
        <f>Roles!B6</f>
        <v>Elliot Zhang</v>
      </c>
      <c r="E21" s="27">
        <v>20</v>
      </c>
      <c r="F21" s="128">
        <v>1</v>
      </c>
      <c r="G21" s="101">
        <v>1.5</v>
      </c>
      <c r="H21" s="102">
        <v>2</v>
      </c>
      <c r="I21" s="37">
        <v>1.388888888888889E-2</v>
      </c>
      <c r="J21" s="36">
        <f t="shared" si="1"/>
        <v>8.8159722222222179</v>
      </c>
    </row>
    <row r="22" spans="1:12" ht="24" customHeight="1">
      <c r="A22" s="20">
        <f>J21</f>
        <v>8.8159722222222179</v>
      </c>
      <c r="B22" s="70" t="s">
        <v>32</v>
      </c>
      <c r="C22" s="70" t="s">
        <v>33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8.8201388888888843</v>
      </c>
    </row>
    <row r="23" spans="1:12" ht="24" customHeight="1">
      <c r="A23" s="20">
        <f>J22</f>
        <v>8.8201388888888843</v>
      </c>
      <c r="B23" s="70" t="s">
        <v>20</v>
      </c>
      <c r="C23" s="73" t="s">
        <v>29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8.8208333333333293</v>
      </c>
    </row>
    <row r="24" spans="1:12" ht="24" customHeight="1" thickBot="1">
      <c r="A24" s="129">
        <f>J23</f>
        <v>8.8208333333333293</v>
      </c>
      <c r="B24" s="130" t="s">
        <v>36</v>
      </c>
      <c r="C24" s="131"/>
      <c r="D24" s="126" t="str">
        <f>Roles!B4</f>
        <v>Harper</v>
      </c>
      <c r="E24" s="132">
        <v>7</v>
      </c>
      <c r="F24" s="133"/>
      <c r="G24" s="134"/>
      <c r="H24" s="135" t="s">
        <v>42</v>
      </c>
      <c r="I24" s="37">
        <v>4.8611111111111112E-3</v>
      </c>
      <c r="J24" s="36">
        <f t="shared" si="1"/>
        <v>8.8256944444444407</v>
      </c>
    </row>
    <row r="25" spans="1:12" ht="24" customHeight="1" thickBot="1">
      <c r="A25" s="182" t="s">
        <v>37</v>
      </c>
      <c r="B25" s="183"/>
      <c r="C25" s="183"/>
      <c r="D25" s="184"/>
      <c r="E25" s="185"/>
      <c r="F25" s="186"/>
      <c r="G25" s="187"/>
      <c r="H25" s="188"/>
      <c r="I25" s="37">
        <v>1</v>
      </c>
      <c r="J25" s="36">
        <f t="shared" si="1"/>
        <v>9.8256944444444407</v>
      </c>
      <c r="K25" s="36"/>
      <c r="L25" s="34"/>
    </row>
    <row r="26" spans="1:12" ht="24" customHeight="1">
      <c r="A26" s="20">
        <f t="shared" ref="A26:A27" si="2">J25</f>
        <v>9.8256944444444407</v>
      </c>
      <c r="B26" s="24" t="s">
        <v>20</v>
      </c>
      <c r="C26" s="26" t="s">
        <v>38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9.8263888888888857</v>
      </c>
      <c r="K26" s="36"/>
      <c r="L26" s="34"/>
    </row>
    <row r="27" spans="1:12" ht="47.25" customHeight="1">
      <c r="A27" s="20">
        <f t="shared" si="2"/>
        <v>9.8263888888888857</v>
      </c>
      <c r="B27" s="73" t="s">
        <v>39</v>
      </c>
      <c r="C27" s="74" t="s">
        <v>40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9.8312499999999972</v>
      </c>
      <c r="K27" s="36"/>
      <c r="L27" s="34"/>
    </row>
    <row r="28" spans="1:12" ht="24" customHeight="1">
      <c r="A28" s="20">
        <f>J27</f>
        <v>9.8312499999999972</v>
      </c>
      <c r="B28" s="24" t="s">
        <v>20</v>
      </c>
      <c r="C28" s="26" t="s">
        <v>43</v>
      </c>
      <c r="D28" s="113" t="str">
        <f>Roles!B4</f>
        <v>Harper</v>
      </c>
      <c r="E28" s="27">
        <v>1</v>
      </c>
      <c r="F28" s="100"/>
      <c r="G28" s="101">
        <v>0.5</v>
      </c>
      <c r="H28" s="102">
        <v>1</v>
      </c>
      <c r="I28" s="37">
        <v>6.9444444444444447E-4</v>
      </c>
      <c r="J28" s="36">
        <f>J27+I28</f>
        <v>9.8319444444444422</v>
      </c>
      <c r="K28" s="36"/>
      <c r="L28" s="34"/>
    </row>
    <row r="29" spans="1:12" ht="18.75" thickBot="1">
      <c r="A29" s="20">
        <f t="shared" ref="A29" si="3">J28</f>
        <v>9.8319444444444422</v>
      </c>
      <c r="B29" s="73" t="s">
        <v>44</v>
      </c>
      <c r="C29" s="74" t="s">
        <v>45</v>
      </c>
      <c r="D29" s="114" t="str">
        <f>Roles!B12</f>
        <v>Rice Fan</v>
      </c>
      <c r="E29" s="72" t="s">
        <v>41</v>
      </c>
      <c r="F29" s="103" t="s">
        <v>19</v>
      </c>
      <c r="G29" s="104" t="s">
        <v>35</v>
      </c>
      <c r="H29" s="105" t="s">
        <v>42</v>
      </c>
      <c r="I29" s="37">
        <v>4.8611111111111112E-3</v>
      </c>
      <c r="J29" s="36">
        <f t="shared" ref="J29" si="4">J28+I29</f>
        <v>9.8368055555555536</v>
      </c>
      <c r="K29" s="36"/>
      <c r="L29" s="34"/>
    </row>
    <row r="30" spans="1:12" ht="24" customHeight="1" thickBot="1">
      <c r="A30" s="182" t="s">
        <v>46</v>
      </c>
      <c r="B30" s="183"/>
      <c r="C30" s="183"/>
      <c r="D30" s="184"/>
      <c r="E30" s="185"/>
      <c r="F30" s="186"/>
      <c r="G30" s="187"/>
      <c r="H30" s="188"/>
      <c r="I30" s="37"/>
      <c r="J30" s="36">
        <f>J29+I30</f>
        <v>9.8368055555555536</v>
      </c>
      <c r="K30" s="36"/>
      <c r="L30" s="34"/>
    </row>
    <row r="31" spans="1:12" ht="24" customHeight="1">
      <c r="A31" s="20">
        <f>J30</f>
        <v>9.8368055555555536</v>
      </c>
      <c r="B31" s="24" t="s">
        <v>21</v>
      </c>
      <c r="C31" s="25" t="s">
        <v>47</v>
      </c>
      <c r="D31" s="98" t="str">
        <f>Roles!B5</f>
        <v>Bonnie Wang</v>
      </c>
      <c r="E31" s="27">
        <v>1</v>
      </c>
      <c r="F31" s="148"/>
      <c r="G31" s="149">
        <v>0.5</v>
      </c>
      <c r="H31" s="150">
        <v>1</v>
      </c>
      <c r="I31" s="37">
        <v>1.0006944444444399</v>
      </c>
      <c r="J31" s="36">
        <f t="shared" si="1"/>
        <v>10.837499999999993</v>
      </c>
      <c r="K31" s="36"/>
      <c r="L31" s="34"/>
    </row>
    <row r="32" spans="1:12" ht="24" customHeight="1">
      <c r="A32" s="20">
        <f>J31</f>
        <v>10.837499999999993</v>
      </c>
      <c r="B32" s="55" t="s">
        <v>338</v>
      </c>
      <c r="C32" s="56" t="s">
        <v>48</v>
      </c>
      <c r="D32" s="98" t="str">
        <f>Roles!B15</f>
        <v>Qiyang Li</v>
      </c>
      <c r="E32" s="57" t="s">
        <v>49</v>
      </c>
      <c r="F32" s="151">
        <v>2</v>
      </c>
      <c r="G32" s="152">
        <v>2.5</v>
      </c>
      <c r="H32" s="153">
        <v>3</v>
      </c>
      <c r="I32" s="37">
        <v>2.0833333333333333E-3</v>
      </c>
      <c r="J32" s="36">
        <f t="shared" si="1"/>
        <v>10.839583333333326</v>
      </c>
      <c r="K32" s="36"/>
      <c r="L32" s="34"/>
    </row>
    <row r="33" spans="1:12" ht="24" customHeight="1">
      <c r="A33" s="20">
        <f>J32</f>
        <v>10.839583333333326</v>
      </c>
      <c r="B33" s="55" t="s">
        <v>288</v>
      </c>
      <c r="C33" s="56" t="s">
        <v>356</v>
      </c>
      <c r="D33" s="98" t="str">
        <f>Roles!B16</f>
        <v>Olivia Wang</v>
      </c>
      <c r="E33" s="57" t="s">
        <v>49</v>
      </c>
      <c r="F33" s="151">
        <v>2</v>
      </c>
      <c r="G33" s="152">
        <v>2.5</v>
      </c>
      <c r="H33" s="153">
        <v>3</v>
      </c>
      <c r="I33" s="37">
        <v>2.0833333333333333E-3</v>
      </c>
      <c r="J33" s="36">
        <f t="shared" ref="J33" si="5">J32+I33</f>
        <v>10.84166666666666</v>
      </c>
      <c r="K33" s="36"/>
      <c r="L33" s="34"/>
    </row>
    <row r="34" spans="1:12" ht="24" customHeight="1">
      <c r="A34" s="20">
        <f>J33</f>
        <v>10.84166666666666</v>
      </c>
      <c r="B34" s="55" t="s">
        <v>25</v>
      </c>
      <c r="C34" s="56" t="s">
        <v>50</v>
      </c>
      <c r="D34" s="99" t="str">
        <f>Roles!B9</f>
        <v>Raymond Li</v>
      </c>
      <c r="E34" s="75" t="s">
        <v>51</v>
      </c>
      <c r="F34" s="151"/>
      <c r="G34" s="152">
        <v>1.5</v>
      </c>
      <c r="H34" s="153">
        <v>2</v>
      </c>
      <c r="I34" s="37">
        <v>1.3888888888888889E-3</v>
      </c>
      <c r="J34" s="36">
        <f>J33+I34</f>
        <v>10.843055555555548</v>
      </c>
      <c r="K34" s="36"/>
      <c r="L34" s="38"/>
    </row>
    <row r="35" spans="1:12" ht="24" customHeight="1">
      <c r="A35" s="20">
        <f t="shared" ref="A35:A38" si="6">J34</f>
        <v>10.843055555555548</v>
      </c>
      <c r="B35" s="55" t="s">
        <v>27</v>
      </c>
      <c r="C35" s="56" t="s">
        <v>52</v>
      </c>
      <c r="D35" s="99" t="str">
        <f>Roles!B10</f>
        <v>Raven</v>
      </c>
      <c r="E35" s="75" t="s">
        <v>53</v>
      </c>
      <c r="F35" s="151">
        <v>2</v>
      </c>
      <c r="G35" s="152">
        <v>2.5</v>
      </c>
      <c r="H35" s="153">
        <v>3</v>
      </c>
      <c r="I35" s="37">
        <v>2.0833333333333329E-3</v>
      </c>
      <c r="J35" s="36">
        <f t="shared" si="1"/>
        <v>10.845138888888881</v>
      </c>
      <c r="K35" s="36"/>
      <c r="L35" s="38"/>
    </row>
    <row r="36" spans="1:12" ht="24" customHeight="1">
      <c r="A36" s="20">
        <f t="shared" si="6"/>
        <v>10.845138888888881</v>
      </c>
      <c r="B36" s="55" t="s">
        <v>23</v>
      </c>
      <c r="C36" s="56" t="s">
        <v>54</v>
      </c>
      <c r="D36" s="99" t="str">
        <f>Roles!B8</f>
        <v>Serena</v>
      </c>
      <c r="E36" s="75" t="s">
        <v>51</v>
      </c>
      <c r="F36" s="151"/>
      <c r="G36" s="152">
        <v>1.5</v>
      </c>
      <c r="H36" s="153">
        <v>2</v>
      </c>
      <c r="I36" s="37">
        <v>1.3888888888888889E-3</v>
      </c>
      <c r="J36" s="36">
        <f t="shared" si="1"/>
        <v>10.846527777777769</v>
      </c>
      <c r="K36" s="36"/>
      <c r="L36" s="38"/>
    </row>
    <row r="37" spans="1:12" ht="24" customHeight="1">
      <c r="A37" s="20">
        <f t="shared" si="6"/>
        <v>10.846527777777769</v>
      </c>
      <c r="B37" s="21" t="s">
        <v>14</v>
      </c>
      <c r="C37" s="157" t="s">
        <v>340</v>
      </c>
      <c r="D37" s="99" t="str">
        <f>Roles!B2</f>
        <v>Davie</v>
      </c>
      <c r="E37" s="76">
        <v>1</v>
      </c>
      <c r="F37" s="151"/>
      <c r="G37" s="152"/>
      <c r="H37" s="153">
        <v>1</v>
      </c>
      <c r="I37" s="37">
        <v>6.9444444444444404E-4</v>
      </c>
      <c r="J37" s="36">
        <f t="shared" si="1"/>
        <v>10.847222222222214</v>
      </c>
      <c r="K37" s="36"/>
      <c r="L37" s="38"/>
    </row>
    <row r="38" spans="1:12" ht="24" customHeight="1">
      <c r="A38" s="20">
        <f t="shared" si="6"/>
        <v>10.847222222222214</v>
      </c>
      <c r="B38" s="73" t="s">
        <v>21</v>
      </c>
      <c r="C38" s="73" t="s">
        <v>55</v>
      </c>
      <c r="D38" s="99" t="str">
        <f>Roles!B5</f>
        <v>Bonnie Wang</v>
      </c>
      <c r="E38" s="75" t="s">
        <v>341</v>
      </c>
      <c r="F38" s="151" t="s">
        <v>342</v>
      </c>
      <c r="G38" s="152" t="s">
        <v>332</v>
      </c>
      <c r="H38" s="153" t="s">
        <v>343</v>
      </c>
      <c r="I38" s="37">
        <v>1.0034722222222223</v>
      </c>
      <c r="J38" s="36">
        <f t="shared" si="1"/>
        <v>11.850694444444436</v>
      </c>
      <c r="K38" s="36"/>
      <c r="L38" s="38"/>
    </row>
    <row r="39" spans="1:12" ht="24" customHeight="1" thickBot="1">
      <c r="A39" s="77">
        <f>J38</f>
        <v>11.850694444444436</v>
      </c>
      <c r="B39" s="70" t="s">
        <v>20</v>
      </c>
      <c r="C39" s="73" t="s">
        <v>344</v>
      </c>
      <c r="D39" s="99" t="str">
        <f>Roles!B4</f>
        <v>Harper</v>
      </c>
      <c r="E39" s="75" t="s">
        <v>56</v>
      </c>
      <c r="F39" s="158" t="s">
        <v>57</v>
      </c>
      <c r="G39" s="159" t="s">
        <v>58</v>
      </c>
      <c r="H39" s="160" t="s">
        <v>56</v>
      </c>
      <c r="I39" s="37">
        <v>1.0013888888888891</v>
      </c>
      <c r="J39" s="36">
        <f>J38+I39</f>
        <v>12.852083333333326</v>
      </c>
      <c r="K39" s="36"/>
      <c r="L39" s="38"/>
    </row>
    <row r="40" spans="1:12" ht="24" customHeight="1" thickBot="1">
      <c r="A40" s="77">
        <f>J39</f>
        <v>12.852083333333326</v>
      </c>
      <c r="B40" s="78" t="s">
        <v>16</v>
      </c>
      <c r="C40" s="122" t="s">
        <v>61</v>
      </c>
      <c r="D40" s="99" t="str">
        <f>Roles!B3</f>
        <v>Harper</v>
      </c>
      <c r="E40" s="71">
        <v>2</v>
      </c>
      <c r="F40" s="109"/>
      <c r="G40" s="110"/>
      <c r="H40" s="111" t="s">
        <v>56</v>
      </c>
      <c r="I40" s="37">
        <v>1.0013888888888889</v>
      </c>
      <c r="J40" s="36">
        <f>J38+I40</f>
        <v>12.852083333333324</v>
      </c>
      <c r="K40" s="39"/>
      <c r="L40" s="12"/>
    </row>
    <row r="41" spans="1:12" ht="21" customHeight="1">
      <c r="A41" s="189"/>
      <c r="B41" s="181"/>
      <c r="C41" s="181"/>
      <c r="D41" s="190"/>
      <c r="E41" s="12"/>
      <c r="F41" s="43"/>
      <c r="G41" s="44"/>
      <c r="H41" s="45"/>
      <c r="I41" s="39"/>
      <c r="J41" s="39"/>
      <c r="K41" s="39"/>
      <c r="L41" s="12"/>
    </row>
    <row r="42" spans="1:12" ht="101.25" customHeight="1">
      <c r="A42" s="191" t="s">
        <v>62</v>
      </c>
      <c r="B42" s="181"/>
      <c r="C42" s="181"/>
      <c r="D42" s="192"/>
      <c r="E42" s="193"/>
      <c r="F42" s="194"/>
      <c r="G42" s="195"/>
      <c r="H42" s="196"/>
      <c r="I42" s="39"/>
      <c r="J42" s="52" t="s">
        <v>63</v>
      </c>
      <c r="K42" s="178"/>
      <c r="L42" s="12"/>
    </row>
    <row r="43" spans="1:12" ht="145.5" customHeight="1">
      <c r="A43" s="180" t="s">
        <v>64</v>
      </c>
      <c r="B43" s="181"/>
      <c r="C43" s="181"/>
      <c r="D43" s="190"/>
      <c r="E43" s="193"/>
      <c r="F43" s="194"/>
      <c r="G43" s="195"/>
      <c r="H43" s="196"/>
      <c r="I43" s="39"/>
      <c r="J43" s="52"/>
      <c r="K43" s="179"/>
    </row>
    <row r="44" spans="1:12" ht="12.75" customHeight="1">
      <c r="A44" s="28"/>
      <c r="B44" s="12"/>
      <c r="D44" s="29"/>
      <c r="E44" s="46"/>
      <c r="F44" s="46"/>
      <c r="G44" s="46"/>
      <c r="H44" s="46"/>
    </row>
    <row r="45" spans="1:12" ht="12.75" customHeight="1">
      <c r="A45" s="28"/>
      <c r="B45" s="12"/>
      <c r="C45" s="12"/>
      <c r="D45" s="29"/>
      <c r="F45" s="46"/>
      <c r="G45" s="46"/>
      <c r="H45" s="46"/>
    </row>
    <row r="46" spans="1:12" ht="12.75" customHeight="1">
      <c r="A46" s="28"/>
      <c r="B46" s="12"/>
      <c r="C46" s="12"/>
      <c r="D46" s="30"/>
      <c r="E46" s="31"/>
      <c r="F46" s="47"/>
      <c r="G46" s="48"/>
    </row>
    <row r="47" spans="1:12" ht="12.75" customHeight="1">
      <c r="A47" s="28"/>
      <c r="B47" s="12"/>
      <c r="D47" s="32"/>
      <c r="E47" s="33"/>
      <c r="L47" s="161"/>
    </row>
    <row r="48" spans="1:12" ht="12.75" customHeight="1">
      <c r="A48" s="28"/>
      <c r="B48" s="12"/>
      <c r="D48" s="32"/>
      <c r="E48" s="33"/>
      <c r="L48" s="161"/>
    </row>
    <row r="49" spans="1:13">
      <c r="A49" s="28"/>
      <c r="B49" s="12"/>
      <c r="D49" s="32"/>
      <c r="E49" s="33"/>
      <c r="L49" s="161"/>
    </row>
    <row r="50" spans="1:13">
      <c r="A50" s="28"/>
      <c r="B50" s="12"/>
      <c r="C50" s="12"/>
      <c r="D50" s="32"/>
      <c r="E50" s="33"/>
      <c r="L50" s="161"/>
    </row>
    <row r="51" spans="1:13">
      <c r="A51" s="28"/>
      <c r="B51" s="12"/>
      <c r="C51" s="12"/>
      <c r="D51" s="32"/>
      <c r="E51" s="33"/>
      <c r="L51" s="161"/>
    </row>
    <row r="52" spans="1:13">
      <c r="A52" s="28"/>
      <c r="B52" s="12"/>
      <c r="C52" s="12"/>
      <c r="E52" s="33"/>
      <c r="L52" s="161"/>
    </row>
    <row r="53" spans="1:13">
      <c r="A53" s="28"/>
      <c r="B53" s="12"/>
      <c r="D53" s="32"/>
      <c r="E53" s="33"/>
    </row>
    <row r="54" spans="1:13" s="165" customFormat="1">
      <c r="A54" s="28"/>
      <c r="B54" s="12"/>
      <c r="C54" s="12"/>
      <c r="D54" s="32"/>
      <c r="E54" s="33"/>
      <c r="G54" s="166"/>
      <c r="H54" s="167"/>
      <c r="I54" s="161"/>
      <c r="J54" s="161"/>
      <c r="K54" s="161"/>
      <c r="L54" s="162"/>
      <c r="M54" s="12"/>
    </row>
    <row r="55" spans="1:13" s="165" customFormat="1">
      <c r="A55" s="28"/>
      <c r="B55" s="12"/>
      <c r="C55" s="162"/>
      <c r="D55" s="32"/>
      <c r="E55" s="33"/>
      <c r="G55" s="166"/>
      <c r="H55" s="167"/>
      <c r="I55" s="161"/>
      <c r="J55" s="161"/>
      <c r="K55" s="161"/>
      <c r="L55" s="162"/>
      <c r="M55" s="12"/>
    </row>
    <row r="56" spans="1:13" s="165" customFormat="1">
      <c r="A56" s="28"/>
      <c r="B56" s="12"/>
      <c r="C56" s="12"/>
      <c r="D56" s="32"/>
      <c r="E56" s="33"/>
      <c r="G56" s="166"/>
      <c r="H56" s="167"/>
      <c r="I56" s="161"/>
      <c r="J56" s="161"/>
      <c r="K56" s="161"/>
      <c r="L56" s="162"/>
      <c r="M56" s="12"/>
    </row>
    <row r="57" spans="1:13" s="165" customFormat="1">
      <c r="A57" s="28"/>
      <c r="B57" s="12"/>
      <c r="C57" s="12"/>
      <c r="D57" s="32"/>
      <c r="E57" s="33"/>
      <c r="G57" s="166"/>
      <c r="H57" s="167"/>
      <c r="I57" s="161"/>
      <c r="J57" s="161"/>
      <c r="K57" s="161"/>
      <c r="L57" s="162"/>
      <c r="M57" s="12"/>
    </row>
    <row r="58" spans="1:13" s="165" customFormat="1">
      <c r="A58" s="28"/>
      <c r="B58" s="12"/>
      <c r="C58" s="12"/>
      <c r="D58" s="32"/>
      <c r="E58" s="33"/>
      <c r="G58" s="166"/>
      <c r="H58" s="167"/>
      <c r="I58" s="161"/>
      <c r="J58" s="161"/>
      <c r="K58" s="161"/>
      <c r="L58" s="162"/>
      <c r="M58" s="12"/>
    </row>
    <row r="59" spans="1:13" s="165" customFormat="1">
      <c r="A59" s="28"/>
      <c r="B59" s="12"/>
      <c r="C59" s="12"/>
      <c r="D59" s="32"/>
      <c r="E59" s="33"/>
      <c r="G59" s="166"/>
      <c r="H59" s="167"/>
      <c r="I59" s="161"/>
      <c r="J59" s="161"/>
      <c r="K59" s="161"/>
      <c r="L59" s="162"/>
      <c r="M59" s="12"/>
    </row>
    <row r="60" spans="1:13" s="165" customFormat="1">
      <c r="A60" s="28"/>
      <c r="B60" s="12"/>
      <c r="C60" s="12"/>
      <c r="D60" s="32"/>
      <c r="E60" s="33"/>
      <c r="G60" s="166"/>
      <c r="H60" s="167"/>
      <c r="I60" s="161"/>
      <c r="J60" s="161"/>
      <c r="K60" s="161"/>
      <c r="L60" s="162"/>
      <c r="M60" s="12"/>
    </row>
    <row r="61" spans="1:13" s="165" customFormat="1">
      <c r="A61" s="28"/>
      <c r="B61" s="12"/>
      <c r="C61" s="12"/>
      <c r="D61" s="32"/>
      <c r="E61" s="33"/>
      <c r="G61" s="166"/>
      <c r="H61" s="167"/>
      <c r="I61" s="161"/>
      <c r="J61" s="161"/>
      <c r="K61" s="161"/>
      <c r="L61" s="162"/>
      <c r="M61" s="12"/>
    </row>
    <row r="62" spans="1:13" s="165" customFormat="1">
      <c r="A62" s="28"/>
      <c r="B62" s="162"/>
      <c r="C62" s="162"/>
      <c r="D62" s="32"/>
      <c r="E62" s="33"/>
      <c r="G62" s="166"/>
      <c r="H62" s="167"/>
      <c r="I62" s="161"/>
      <c r="J62" s="161"/>
      <c r="K62" s="161"/>
      <c r="L62" s="162"/>
      <c r="M62" s="12"/>
    </row>
    <row r="63" spans="1:13" s="165" customFormat="1">
      <c r="A63" s="28"/>
      <c r="B63" s="162"/>
      <c r="C63" s="162"/>
      <c r="D63" s="32"/>
      <c r="E63" s="33"/>
      <c r="G63" s="166"/>
      <c r="H63" s="167"/>
      <c r="I63" s="161"/>
      <c r="J63" s="161"/>
      <c r="K63" s="161"/>
      <c r="L63" s="162"/>
      <c r="M63" s="12"/>
    </row>
    <row r="64" spans="1:13" s="165" customFormat="1">
      <c r="A64" s="28"/>
      <c r="B64" s="162"/>
      <c r="C64" s="162"/>
      <c r="D64" s="32"/>
      <c r="E64" s="33"/>
      <c r="G64" s="166"/>
      <c r="H64" s="167"/>
      <c r="I64" s="161"/>
      <c r="J64" s="161"/>
      <c r="K64" s="161"/>
      <c r="L64" s="162"/>
      <c r="M64" s="12"/>
    </row>
    <row r="65" spans="1:13" s="165" customFormat="1">
      <c r="A65" s="28"/>
      <c r="B65" s="162"/>
      <c r="C65" s="162"/>
      <c r="D65" s="32"/>
      <c r="E65" s="33"/>
      <c r="G65" s="166"/>
      <c r="H65" s="167"/>
      <c r="I65" s="161"/>
      <c r="J65" s="161"/>
      <c r="K65" s="161"/>
      <c r="L65" s="162"/>
      <c r="M65" s="12"/>
    </row>
    <row r="66" spans="1:13" s="165" customFormat="1">
      <c r="A66" s="28"/>
      <c r="B66" s="162"/>
      <c r="C66" s="162"/>
      <c r="D66" s="163"/>
      <c r="E66" s="164"/>
      <c r="G66" s="166"/>
      <c r="H66" s="167"/>
      <c r="I66" s="161"/>
      <c r="J66" s="161"/>
      <c r="K66" s="161"/>
      <c r="L66" s="162"/>
      <c r="M66" s="12"/>
    </row>
    <row r="67" spans="1:13" s="165" customFormat="1">
      <c r="A67" s="28"/>
      <c r="B67" s="162"/>
      <c r="C67" s="162"/>
      <c r="D67" s="163"/>
      <c r="E67" s="164"/>
      <c r="G67" s="166"/>
      <c r="H67" s="167"/>
      <c r="I67" s="161"/>
      <c r="J67" s="161"/>
      <c r="K67" s="161"/>
      <c r="L67" s="162"/>
      <c r="M67" s="12"/>
    </row>
    <row r="68" spans="1:13" s="165" customFormat="1">
      <c r="A68" s="28"/>
      <c r="B68" s="162"/>
      <c r="C68" s="162"/>
      <c r="D68" s="163"/>
      <c r="E68" s="164"/>
      <c r="G68" s="166"/>
      <c r="H68" s="167"/>
      <c r="I68" s="161"/>
      <c r="J68" s="161"/>
      <c r="K68" s="161"/>
      <c r="L68" s="162"/>
      <c r="M68" s="12"/>
    </row>
    <row r="69" spans="1:13" s="165" customFormat="1">
      <c r="A69" s="28"/>
      <c r="B69" s="162"/>
      <c r="C69" s="162"/>
      <c r="D69" s="163"/>
      <c r="E69" s="164"/>
      <c r="G69" s="166"/>
      <c r="H69" s="167"/>
      <c r="I69" s="161"/>
      <c r="J69" s="161"/>
      <c r="K69" s="161"/>
      <c r="L69" s="162"/>
      <c r="M69" s="12"/>
    </row>
    <row r="70" spans="1:13" s="162" customFormat="1">
      <c r="A70" s="28"/>
      <c r="D70" s="163"/>
      <c r="E70" s="164"/>
      <c r="F70" s="165"/>
      <c r="G70" s="166"/>
      <c r="H70" s="167"/>
      <c r="I70" s="161"/>
      <c r="J70" s="161"/>
      <c r="K70" s="161"/>
      <c r="M70" s="12"/>
    </row>
    <row r="71" spans="1:13" s="162" customFormat="1">
      <c r="A71" s="28"/>
      <c r="D71" s="163"/>
      <c r="E71" s="164"/>
      <c r="F71" s="165"/>
      <c r="G71" s="166"/>
      <c r="H71" s="167"/>
      <c r="I71" s="161"/>
      <c r="J71" s="161"/>
      <c r="K71" s="161"/>
      <c r="M71" s="12"/>
    </row>
    <row r="72" spans="1:13" s="162" customFormat="1">
      <c r="A72" s="28"/>
      <c r="D72" s="163"/>
      <c r="E72" s="164"/>
      <c r="F72" s="165"/>
      <c r="G72" s="166"/>
      <c r="H72" s="167"/>
      <c r="I72" s="161"/>
      <c r="J72" s="161"/>
      <c r="K72" s="161"/>
      <c r="M72" s="12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DE0D-D84C-4B87-858B-77CB3AB9A19A}">
  <sheetPr>
    <pageSetUpPr fitToPage="1"/>
  </sheetPr>
  <dimension ref="A1:M75"/>
  <sheetViews>
    <sheetView tabSelected="1" zoomScale="70" zoomScaleNormal="70" workbookViewId="0">
      <selection sqref="A1:H1"/>
    </sheetView>
  </sheetViews>
  <sheetFormatPr defaultColWidth="9.140625" defaultRowHeight="15"/>
  <cols>
    <col min="1" max="1" width="13.5703125" style="13" bestFit="1" customWidth="1"/>
    <col min="2" max="2" width="30.7109375" style="171" customWidth="1"/>
    <col min="3" max="3" width="77.7109375" style="171" customWidth="1"/>
    <col min="4" max="4" width="24.140625" style="172" customWidth="1"/>
    <col min="5" max="5" width="21.140625" style="173" customWidth="1"/>
    <col min="6" max="6" width="10.7109375" style="174" customWidth="1"/>
    <col min="7" max="7" width="10.7109375" style="175" customWidth="1"/>
    <col min="8" max="8" width="10.7109375" style="176" customWidth="1"/>
    <col min="9" max="9" width="5.85546875" style="177" customWidth="1"/>
    <col min="10" max="10" width="12.7109375" style="177" customWidth="1"/>
    <col min="11" max="11" width="20" style="177" customWidth="1"/>
    <col min="12" max="12" width="21" style="171" customWidth="1"/>
    <col min="13" max="13" width="9.140625" style="12" customWidth="1"/>
    <col min="14" max="16384" width="9.140625" style="12"/>
  </cols>
  <sheetData>
    <row r="1" spans="1:12" ht="71.25" customHeight="1">
      <c r="A1" s="198" t="s">
        <v>0</v>
      </c>
      <c r="B1" s="181"/>
      <c r="C1" s="181"/>
      <c r="D1" s="190"/>
      <c r="E1" s="193"/>
      <c r="F1" s="194"/>
      <c r="G1" s="195"/>
      <c r="H1" s="196"/>
    </row>
    <row r="2" spans="1:12" ht="22.5" customHeight="1">
      <c r="A2" s="199" t="s">
        <v>1</v>
      </c>
      <c r="B2" s="181"/>
      <c r="C2" s="181"/>
      <c r="D2" s="190"/>
      <c r="E2" s="193"/>
      <c r="F2" s="194"/>
      <c r="G2" s="195"/>
      <c r="H2" s="196"/>
      <c r="I2" s="34"/>
      <c r="J2" s="34"/>
    </row>
    <row r="3" spans="1:12" ht="22.5" customHeight="1">
      <c r="A3" s="200" t="s">
        <v>2</v>
      </c>
      <c r="B3" s="181"/>
      <c r="C3" s="181"/>
      <c r="D3" s="190"/>
      <c r="E3" s="193"/>
      <c r="F3" s="194"/>
      <c r="G3" s="195"/>
      <c r="H3" s="196"/>
      <c r="I3" s="35"/>
      <c r="J3" s="35"/>
    </row>
    <row r="4" spans="1:12" ht="22.5" customHeight="1">
      <c r="A4" s="201" t="s">
        <v>3</v>
      </c>
      <c r="B4" s="204" t="s">
        <v>4</v>
      </c>
      <c r="C4" s="205"/>
      <c r="D4" s="206"/>
      <c r="E4" s="207"/>
      <c r="F4" s="208"/>
      <c r="G4" s="209"/>
      <c r="H4" s="210"/>
      <c r="I4" s="34"/>
      <c r="J4" s="34"/>
    </row>
    <row r="5" spans="1:12" ht="22.5" customHeight="1" thickBot="1">
      <c r="A5" s="202"/>
      <c r="B5" s="205"/>
      <c r="C5" s="205"/>
      <c r="D5" s="206"/>
      <c r="E5" s="207"/>
      <c r="F5" s="208"/>
      <c r="G5" s="209"/>
      <c r="H5" s="210"/>
      <c r="I5" s="35"/>
      <c r="J5" s="35"/>
    </row>
    <row r="6" spans="1:12" ht="22.5" hidden="1" customHeight="1">
      <c r="A6" s="202"/>
      <c r="B6" s="205"/>
      <c r="C6" s="205"/>
      <c r="D6" s="206"/>
      <c r="E6" s="207"/>
      <c r="F6" s="208"/>
      <c r="G6" s="209"/>
      <c r="H6" s="210"/>
      <c r="I6" s="35"/>
      <c r="J6" s="35"/>
    </row>
    <row r="7" spans="1:12" ht="10.5" hidden="1" customHeight="1">
      <c r="A7" s="203"/>
      <c r="B7" s="211"/>
      <c r="C7" s="211"/>
      <c r="D7" s="212"/>
      <c r="E7" s="213"/>
      <c r="F7" s="214"/>
      <c r="G7" s="215"/>
      <c r="H7" s="216"/>
      <c r="I7" s="35"/>
      <c r="J7" s="35"/>
    </row>
    <row r="8" spans="1:12" ht="33.75" customHeight="1" thickBot="1">
      <c r="A8" s="197" t="s">
        <v>5</v>
      </c>
      <c r="B8" s="183"/>
      <c r="C8" s="183"/>
      <c r="D8" s="184"/>
      <c r="E8" s="185"/>
      <c r="F8" s="186"/>
      <c r="G8" s="187"/>
      <c r="H8" s="188"/>
      <c r="I8" s="35"/>
      <c r="J8" s="35"/>
    </row>
    <row r="9" spans="1:12" ht="42.75" customHeight="1" thickBot="1">
      <c r="A9" s="18" t="s">
        <v>6</v>
      </c>
      <c r="B9" s="19" t="s">
        <v>7</v>
      </c>
      <c r="C9" s="123" t="s">
        <v>8</v>
      </c>
      <c r="D9" s="170" t="s">
        <v>9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21" t="s">
        <v>14</v>
      </c>
      <c r="C10" s="21" t="s">
        <v>15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41" si="1">J9+I10</f>
        <v>1.791666666666667</v>
      </c>
    </row>
    <row r="11" spans="1:12" ht="24" customHeight="1">
      <c r="A11" s="20">
        <f t="shared" si="0"/>
        <v>1.791666666666667</v>
      </c>
      <c r="B11" s="73" t="s">
        <v>16</v>
      </c>
      <c r="C11" s="69" t="s">
        <v>330</v>
      </c>
      <c r="D11" s="99" t="str">
        <f>Roles!B3</f>
        <v>Harper</v>
      </c>
      <c r="E11" s="76">
        <v>4</v>
      </c>
      <c r="F11" s="151"/>
      <c r="G11" s="152" t="s">
        <v>331</v>
      </c>
      <c r="H11" s="153" t="s">
        <v>332</v>
      </c>
      <c r="I11" s="37">
        <v>5.0027777777777782</v>
      </c>
      <c r="J11" s="36">
        <f t="shared" si="1"/>
        <v>6.7944444444444452</v>
      </c>
    </row>
    <row r="12" spans="1:12" ht="24" customHeight="1">
      <c r="A12" s="20">
        <f t="shared" si="0"/>
        <v>6.7944444444444452</v>
      </c>
      <c r="B12" s="21" t="s">
        <v>333</v>
      </c>
      <c r="C12" s="70" t="s">
        <v>334</v>
      </c>
      <c r="D12" s="99" t="str">
        <f>Roles!B2</f>
        <v>Davie</v>
      </c>
      <c r="E12" s="76">
        <v>5</v>
      </c>
      <c r="F12" s="151" t="s">
        <v>17</v>
      </c>
      <c r="G12" s="152" t="s">
        <v>18</v>
      </c>
      <c r="H12" s="153" t="s">
        <v>19</v>
      </c>
      <c r="I12" s="37">
        <v>0</v>
      </c>
      <c r="J12" s="36">
        <f t="shared" si="1"/>
        <v>6.7944444444444452</v>
      </c>
    </row>
    <row r="13" spans="1:12" ht="24" customHeight="1">
      <c r="A13" s="20">
        <f t="shared" si="0"/>
        <v>6.7944444444444452</v>
      </c>
      <c r="B13" s="73" t="s">
        <v>20</v>
      </c>
      <c r="C13" s="73" t="s">
        <v>335</v>
      </c>
      <c r="D13" s="99" t="str">
        <f>Roles!B4</f>
        <v>Harper</v>
      </c>
      <c r="E13" s="76">
        <v>5</v>
      </c>
      <c r="F13" s="151">
        <v>3</v>
      </c>
      <c r="G13" s="152">
        <v>4</v>
      </c>
      <c r="H13" s="153">
        <v>5</v>
      </c>
      <c r="I13" s="37">
        <v>1.0034722222222201</v>
      </c>
      <c r="J13" s="36">
        <f t="shared" si="1"/>
        <v>7.7979166666666657</v>
      </c>
    </row>
    <row r="14" spans="1:12" ht="24" customHeight="1">
      <c r="A14" s="20">
        <f t="shared" si="0"/>
        <v>7.7979166666666657</v>
      </c>
      <c r="B14" s="73" t="s">
        <v>21</v>
      </c>
      <c r="C14" s="73" t="s">
        <v>22</v>
      </c>
      <c r="D14" s="99" t="str">
        <f>Roles!B5</f>
        <v>Bonnie Wang</v>
      </c>
      <c r="E14" s="76">
        <v>1</v>
      </c>
      <c r="F14" s="151"/>
      <c r="G14" s="152"/>
      <c r="H14" s="153" t="s">
        <v>336</v>
      </c>
      <c r="I14" s="37">
        <v>6.9444444444444447E-4</v>
      </c>
      <c r="J14" s="36">
        <f t="shared" si="1"/>
        <v>7.7986111111111098</v>
      </c>
      <c r="K14" s="36"/>
      <c r="L14" s="34"/>
    </row>
    <row r="15" spans="1:12" ht="24.75" customHeight="1">
      <c r="A15" s="20">
        <f t="shared" si="0"/>
        <v>7.7986111111111098</v>
      </c>
      <c r="B15" s="73" t="s">
        <v>23</v>
      </c>
      <c r="C15" s="73" t="s">
        <v>24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8.7993055555555504</v>
      </c>
      <c r="K15" s="36"/>
      <c r="L15" s="34"/>
    </row>
    <row r="16" spans="1:12" ht="24" customHeight="1">
      <c r="A16" s="20">
        <f t="shared" si="0"/>
        <v>8.7993055555555504</v>
      </c>
      <c r="B16" s="73" t="s">
        <v>25</v>
      </c>
      <c r="C16" s="73" t="s">
        <v>26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6.9444444444444447E-4</v>
      </c>
      <c r="J16" s="36">
        <f t="shared" si="1"/>
        <v>8.7999999999999954</v>
      </c>
      <c r="K16" s="36"/>
      <c r="L16" s="34"/>
    </row>
    <row r="17" spans="1:12" ht="24" customHeight="1">
      <c r="A17" s="20">
        <f t="shared" si="0"/>
        <v>8.7999999999999954</v>
      </c>
      <c r="B17" s="73" t="s">
        <v>27</v>
      </c>
      <c r="C17" s="73" t="s">
        <v>28</v>
      </c>
      <c r="D17" s="99" t="str">
        <f>Roles!B10</f>
        <v>Raven</v>
      </c>
      <c r="E17" s="76">
        <v>2</v>
      </c>
      <c r="F17" s="151"/>
      <c r="G17" s="152" t="s">
        <v>336</v>
      </c>
      <c r="H17" s="153">
        <v>2</v>
      </c>
      <c r="I17" s="37">
        <v>1.3888888888888889E-3</v>
      </c>
      <c r="J17" s="36">
        <f t="shared" si="1"/>
        <v>8.8013888888888836</v>
      </c>
      <c r="K17" s="36"/>
      <c r="L17" s="34"/>
    </row>
    <row r="18" spans="1:12" ht="24" customHeight="1">
      <c r="A18" s="20">
        <f t="shared" si="0"/>
        <v>8.8013888888888836</v>
      </c>
      <c r="B18" s="73" t="s">
        <v>21</v>
      </c>
      <c r="C18" s="73" t="s">
        <v>29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0</v>
      </c>
      <c r="J18" s="36">
        <f t="shared" si="1"/>
        <v>8.8013888888888836</v>
      </c>
    </row>
    <row r="19" spans="1:12" ht="24" customHeight="1" thickBot="1">
      <c r="A19" s="125">
        <f t="shared" si="0"/>
        <v>8.8013888888888836</v>
      </c>
      <c r="B19" s="23" t="s">
        <v>20</v>
      </c>
      <c r="C19" s="56" t="s">
        <v>337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8.8020833333333286</v>
      </c>
    </row>
    <row r="20" spans="1:12" ht="24" customHeight="1" thickBot="1">
      <c r="A20" s="182" t="s">
        <v>30</v>
      </c>
      <c r="B20" s="183"/>
      <c r="C20" s="183"/>
      <c r="D20" s="184"/>
      <c r="E20" s="185"/>
      <c r="F20" s="186"/>
      <c r="G20" s="187"/>
      <c r="H20" s="188"/>
      <c r="I20" s="37">
        <v>0</v>
      </c>
      <c r="J20" s="36">
        <f t="shared" si="1"/>
        <v>8.8020833333333286</v>
      </c>
    </row>
    <row r="21" spans="1:12" ht="24" customHeight="1">
      <c r="A21" s="20">
        <f>J20</f>
        <v>8.8020833333333286</v>
      </c>
      <c r="B21" s="24" t="s">
        <v>31</v>
      </c>
      <c r="C21" s="25" t="s">
        <v>30</v>
      </c>
      <c r="D21" s="98" t="str">
        <f>Roles!B6</f>
        <v>Elliot Zhang</v>
      </c>
      <c r="E21" s="27">
        <v>20</v>
      </c>
      <c r="F21" s="128">
        <v>1</v>
      </c>
      <c r="G21" s="101">
        <v>1.5</v>
      </c>
      <c r="H21" s="102">
        <v>2</v>
      </c>
      <c r="I21" s="37">
        <v>1.388888888888889E-2</v>
      </c>
      <c r="J21" s="36">
        <f t="shared" si="1"/>
        <v>8.8159722222222179</v>
      </c>
    </row>
    <row r="22" spans="1:12" ht="24" customHeight="1">
      <c r="A22" s="20">
        <f>J21</f>
        <v>8.8159722222222179</v>
      </c>
      <c r="B22" s="70" t="s">
        <v>32</v>
      </c>
      <c r="C22" s="70" t="s">
        <v>33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8.8201388888888843</v>
      </c>
    </row>
    <row r="23" spans="1:12" ht="24" customHeight="1">
      <c r="A23" s="20">
        <f>J22</f>
        <v>8.8201388888888843</v>
      </c>
      <c r="B23" s="70" t="s">
        <v>20</v>
      </c>
      <c r="C23" s="73" t="s">
        <v>29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8.8208333333333293</v>
      </c>
    </row>
    <row r="24" spans="1:12" ht="24" customHeight="1" thickBot="1">
      <c r="A24" s="129">
        <f>J23</f>
        <v>8.8208333333333293</v>
      </c>
      <c r="B24" s="130" t="s">
        <v>36</v>
      </c>
      <c r="C24" s="131"/>
      <c r="D24" s="126" t="str">
        <f>Roles!B4</f>
        <v>Harper</v>
      </c>
      <c r="E24" s="132">
        <v>7</v>
      </c>
      <c r="F24" s="133"/>
      <c r="G24" s="134"/>
      <c r="H24" s="135" t="s">
        <v>42</v>
      </c>
      <c r="I24" s="37">
        <v>4.8611111111111112E-3</v>
      </c>
      <c r="J24" s="36">
        <f t="shared" si="1"/>
        <v>8.8256944444444407</v>
      </c>
    </row>
    <row r="25" spans="1:12" ht="24" customHeight="1" thickBot="1">
      <c r="A25" s="182" t="s">
        <v>37</v>
      </c>
      <c r="B25" s="183"/>
      <c r="C25" s="183"/>
      <c r="D25" s="184"/>
      <c r="E25" s="185"/>
      <c r="F25" s="186"/>
      <c r="G25" s="187"/>
      <c r="H25" s="188"/>
      <c r="I25" s="37">
        <v>1</v>
      </c>
      <c r="J25" s="36">
        <f t="shared" si="1"/>
        <v>9.8256944444444407</v>
      </c>
      <c r="K25" s="36"/>
      <c r="L25" s="34"/>
    </row>
    <row r="26" spans="1:12" ht="24" customHeight="1">
      <c r="A26" s="20">
        <f t="shared" ref="A26:A27" si="2">J25</f>
        <v>9.8256944444444407</v>
      </c>
      <c r="B26" s="24" t="s">
        <v>20</v>
      </c>
      <c r="C26" s="26" t="s">
        <v>38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9.8263888888888857</v>
      </c>
      <c r="K26" s="36"/>
      <c r="L26" s="34"/>
    </row>
    <row r="27" spans="1:12" ht="47.25" customHeight="1">
      <c r="A27" s="20">
        <f t="shared" si="2"/>
        <v>9.8263888888888857</v>
      </c>
      <c r="B27" s="73" t="s">
        <v>39</v>
      </c>
      <c r="C27" s="74" t="s">
        <v>40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9.8312499999999972</v>
      </c>
      <c r="K27" s="36"/>
      <c r="L27" s="34"/>
    </row>
    <row r="28" spans="1:12" ht="24" customHeight="1">
      <c r="A28" s="20">
        <f>J27</f>
        <v>9.8312499999999972</v>
      </c>
      <c r="B28" s="24" t="s">
        <v>20</v>
      </c>
      <c r="C28" s="26" t="s">
        <v>43</v>
      </c>
      <c r="D28" s="113" t="str">
        <f>Roles!B4</f>
        <v>Harper</v>
      </c>
      <c r="E28" s="27">
        <v>1</v>
      </c>
      <c r="F28" s="100"/>
      <c r="G28" s="101">
        <v>0.5</v>
      </c>
      <c r="H28" s="102">
        <v>1</v>
      </c>
      <c r="I28" s="37">
        <v>6.9444444444444447E-4</v>
      </c>
      <c r="J28" s="36">
        <f>J27+I28</f>
        <v>9.8319444444444422</v>
      </c>
      <c r="K28" s="36"/>
      <c r="L28" s="34"/>
    </row>
    <row r="29" spans="1:12" ht="18">
      <c r="A29" s="20">
        <f>J28</f>
        <v>9.8319444444444422</v>
      </c>
      <c r="B29" s="73" t="s">
        <v>44</v>
      </c>
      <c r="C29" s="74" t="s">
        <v>45</v>
      </c>
      <c r="D29" s="114" t="str">
        <f>Roles!B12</f>
        <v>Rice Fan</v>
      </c>
      <c r="E29" s="72" t="s">
        <v>41</v>
      </c>
      <c r="F29" s="103" t="s">
        <v>19</v>
      </c>
      <c r="G29" s="104" t="s">
        <v>35</v>
      </c>
      <c r="H29" s="105" t="s">
        <v>42</v>
      </c>
      <c r="I29" s="37">
        <v>4.8611111111111112E-3</v>
      </c>
      <c r="J29" s="36">
        <f>J28+I29</f>
        <v>9.8368055555555536</v>
      </c>
      <c r="K29" s="36"/>
      <c r="L29" s="34"/>
    </row>
    <row r="30" spans="1:12" ht="18">
      <c r="A30" s="20">
        <f>J29</f>
        <v>9.8368055555555536</v>
      </c>
      <c r="B30" s="24" t="s">
        <v>20</v>
      </c>
      <c r="C30" s="26" t="s">
        <v>359</v>
      </c>
      <c r="D30" s="113" t="str">
        <f>Roles!B4</f>
        <v>Harper</v>
      </c>
      <c r="E30" s="27">
        <v>1</v>
      </c>
      <c r="F30" s="100"/>
      <c r="G30" s="101">
        <v>0.5</v>
      </c>
      <c r="H30" s="102">
        <v>1</v>
      </c>
      <c r="I30" s="37">
        <v>6.9444444444444447E-4</v>
      </c>
      <c r="J30" s="36">
        <f>J29+I30</f>
        <v>9.8374999999999986</v>
      </c>
      <c r="K30" s="36"/>
      <c r="L30" s="34"/>
    </row>
    <row r="31" spans="1:12" ht="18.75" thickBot="1">
      <c r="A31" s="20">
        <f>J30</f>
        <v>9.8374999999999986</v>
      </c>
      <c r="B31" s="73" t="s">
        <v>361</v>
      </c>
      <c r="C31" s="74" t="s">
        <v>45</v>
      </c>
      <c r="D31" s="114" t="str">
        <f>Roles!B13</f>
        <v>Karen</v>
      </c>
      <c r="E31" s="72" t="s">
        <v>41</v>
      </c>
      <c r="F31" s="103" t="s">
        <v>19</v>
      </c>
      <c r="G31" s="104" t="s">
        <v>35</v>
      </c>
      <c r="H31" s="105" t="s">
        <v>42</v>
      </c>
      <c r="I31" s="37">
        <v>4.8611111111111112E-3</v>
      </c>
      <c r="J31" s="36">
        <f>J30+I31</f>
        <v>9.84236111111111</v>
      </c>
      <c r="K31" s="36"/>
      <c r="L31" s="34"/>
    </row>
    <row r="32" spans="1:12" ht="24" customHeight="1" thickBot="1">
      <c r="A32" s="182" t="s">
        <v>46</v>
      </c>
      <c r="B32" s="183"/>
      <c r="C32" s="183"/>
      <c r="D32" s="184"/>
      <c r="E32" s="185"/>
      <c r="F32" s="186"/>
      <c r="G32" s="187"/>
      <c r="H32" s="188"/>
      <c r="I32" s="37"/>
      <c r="J32" s="36">
        <f>J31+I32</f>
        <v>9.84236111111111</v>
      </c>
      <c r="K32" s="36"/>
      <c r="L32" s="34"/>
    </row>
    <row r="33" spans="1:12" ht="24" customHeight="1">
      <c r="A33" s="20">
        <f>J32</f>
        <v>9.84236111111111</v>
      </c>
      <c r="B33" s="24" t="s">
        <v>21</v>
      </c>
      <c r="C33" s="25" t="s">
        <v>47</v>
      </c>
      <c r="D33" s="98" t="str">
        <f>Roles!B5</f>
        <v>Bonnie Wang</v>
      </c>
      <c r="E33" s="27">
        <v>1</v>
      </c>
      <c r="F33" s="148"/>
      <c r="G33" s="149">
        <v>0.5</v>
      </c>
      <c r="H33" s="150">
        <v>1</v>
      </c>
      <c r="I33" s="37">
        <v>1.0006944444444399</v>
      </c>
      <c r="J33" s="36">
        <f t="shared" si="1"/>
        <v>10.84305555555555</v>
      </c>
      <c r="K33" s="36"/>
      <c r="L33" s="34"/>
    </row>
    <row r="34" spans="1:12" ht="24" customHeight="1">
      <c r="A34" s="20">
        <f>J33</f>
        <v>10.84305555555555</v>
      </c>
      <c r="B34" s="55" t="s">
        <v>338</v>
      </c>
      <c r="C34" s="56" t="s">
        <v>48</v>
      </c>
      <c r="D34" s="98" t="str">
        <f>Roles!B15</f>
        <v>Qiyang Li</v>
      </c>
      <c r="E34" s="57" t="s">
        <v>49</v>
      </c>
      <c r="F34" s="151">
        <v>2</v>
      </c>
      <c r="G34" s="152">
        <v>2.5</v>
      </c>
      <c r="H34" s="153">
        <v>3</v>
      </c>
      <c r="I34" s="37">
        <v>2.0833333333333333E-3</v>
      </c>
      <c r="J34" s="36">
        <f t="shared" si="1"/>
        <v>10.845138888888883</v>
      </c>
      <c r="K34" s="36"/>
      <c r="L34" s="34"/>
    </row>
    <row r="35" spans="1:12" ht="24" customHeight="1">
      <c r="A35" s="20">
        <f>J34</f>
        <v>10.845138888888883</v>
      </c>
      <c r="B35" s="55" t="s">
        <v>288</v>
      </c>
      <c r="C35" s="56" t="s">
        <v>356</v>
      </c>
      <c r="D35" s="98" t="str">
        <f>Roles!B16</f>
        <v>Olivia Wang</v>
      </c>
      <c r="E35" s="57" t="s">
        <v>49</v>
      </c>
      <c r="F35" s="151">
        <v>2</v>
      </c>
      <c r="G35" s="152">
        <v>2.5</v>
      </c>
      <c r="H35" s="153">
        <v>3</v>
      </c>
      <c r="I35" s="37">
        <v>2.0833333333333333E-3</v>
      </c>
      <c r="J35" s="36">
        <f t="shared" si="1"/>
        <v>10.847222222222216</v>
      </c>
      <c r="K35" s="36"/>
      <c r="L35" s="34"/>
    </row>
    <row r="36" spans="1:12" ht="24" customHeight="1">
      <c r="A36" s="20">
        <f>J35</f>
        <v>10.847222222222216</v>
      </c>
      <c r="B36" s="55" t="s">
        <v>297</v>
      </c>
      <c r="C36" s="56" t="s">
        <v>360</v>
      </c>
      <c r="D36" s="98" t="str">
        <f>Roles!B17</f>
        <v>Nancy</v>
      </c>
      <c r="E36" s="57" t="s">
        <v>49</v>
      </c>
      <c r="F36" s="151">
        <v>2</v>
      </c>
      <c r="G36" s="152">
        <v>2.5</v>
      </c>
      <c r="H36" s="153">
        <v>3</v>
      </c>
      <c r="I36" s="37">
        <v>2.0833333333333333E-3</v>
      </c>
      <c r="J36" s="36">
        <f t="shared" ref="J36" si="3">J35+I36</f>
        <v>10.849305555555549</v>
      </c>
      <c r="K36" s="36"/>
      <c r="L36" s="34"/>
    </row>
    <row r="37" spans="1:12" ht="24" customHeight="1">
      <c r="A37" s="20">
        <f>J36</f>
        <v>10.849305555555549</v>
      </c>
      <c r="B37" s="55" t="s">
        <v>25</v>
      </c>
      <c r="C37" s="56" t="s">
        <v>50</v>
      </c>
      <c r="D37" s="99" t="str">
        <f>Roles!B9</f>
        <v>Raymond Li</v>
      </c>
      <c r="E37" s="75" t="s">
        <v>51</v>
      </c>
      <c r="F37" s="151"/>
      <c r="G37" s="152">
        <v>1.5</v>
      </c>
      <c r="H37" s="153">
        <v>2</v>
      </c>
      <c r="I37" s="37">
        <v>1.3888888888888889E-3</v>
      </c>
      <c r="J37" s="36">
        <f>J36+I37</f>
        <v>10.850694444444438</v>
      </c>
      <c r="K37" s="36"/>
      <c r="L37" s="38"/>
    </row>
    <row r="38" spans="1:12" ht="24" customHeight="1">
      <c r="A38" s="20">
        <f t="shared" ref="A38:A41" si="4">J37</f>
        <v>10.850694444444438</v>
      </c>
      <c r="B38" s="55" t="s">
        <v>27</v>
      </c>
      <c r="C38" s="56" t="s">
        <v>52</v>
      </c>
      <c r="D38" s="99" t="str">
        <f>Roles!B10</f>
        <v>Raven</v>
      </c>
      <c r="E38" s="75" t="s">
        <v>53</v>
      </c>
      <c r="F38" s="151">
        <v>2</v>
      </c>
      <c r="G38" s="152">
        <v>2.5</v>
      </c>
      <c r="H38" s="153">
        <v>3</v>
      </c>
      <c r="I38" s="37">
        <v>2.0833333333333329E-3</v>
      </c>
      <c r="J38" s="36">
        <f t="shared" si="1"/>
        <v>10.852777777777771</v>
      </c>
      <c r="K38" s="36"/>
      <c r="L38" s="38"/>
    </row>
    <row r="39" spans="1:12" ht="24" customHeight="1">
      <c r="A39" s="20">
        <f t="shared" si="4"/>
        <v>10.852777777777771</v>
      </c>
      <c r="B39" s="55" t="s">
        <v>23</v>
      </c>
      <c r="C39" s="56" t="s">
        <v>54</v>
      </c>
      <c r="D39" s="99" t="str">
        <f>Roles!B8</f>
        <v>Serena</v>
      </c>
      <c r="E39" s="75" t="s">
        <v>51</v>
      </c>
      <c r="F39" s="151"/>
      <c r="G39" s="152">
        <v>1.5</v>
      </c>
      <c r="H39" s="153">
        <v>2</v>
      </c>
      <c r="I39" s="37">
        <v>1.3888888888888889E-3</v>
      </c>
      <c r="J39" s="36">
        <f t="shared" si="1"/>
        <v>10.854166666666659</v>
      </c>
      <c r="K39" s="36"/>
      <c r="L39" s="38"/>
    </row>
    <row r="40" spans="1:12" ht="24" customHeight="1">
      <c r="A40" s="20">
        <f t="shared" si="4"/>
        <v>10.854166666666659</v>
      </c>
      <c r="B40" s="21" t="s">
        <v>14</v>
      </c>
      <c r="C40" s="157" t="s">
        <v>340</v>
      </c>
      <c r="D40" s="99" t="str">
        <f>Roles!B2</f>
        <v>Davie</v>
      </c>
      <c r="E40" s="76">
        <v>1</v>
      </c>
      <c r="F40" s="151"/>
      <c r="G40" s="152"/>
      <c r="H40" s="153">
        <v>1</v>
      </c>
      <c r="I40" s="37">
        <v>6.9444444444444404E-4</v>
      </c>
      <c r="J40" s="36">
        <f t="shared" si="1"/>
        <v>10.854861111111104</v>
      </c>
      <c r="K40" s="36"/>
      <c r="L40" s="38"/>
    </row>
    <row r="41" spans="1:12" ht="24" customHeight="1">
      <c r="A41" s="20">
        <f t="shared" si="4"/>
        <v>10.854861111111104</v>
      </c>
      <c r="B41" s="73" t="s">
        <v>21</v>
      </c>
      <c r="C41" s="73" t="s">
        <v>55</v>
      </c>
      <c r="D41" s="99" t="str">
        <f>Roles!B5</f>
        <v>Bonnie Wang</v>
      </c>
      <c r="E41" s="75" t="s">
        <v>341</v>
      </c>
      <c r="F41" s="151" t="s">
        <v>342</v>
      </c>
      <c r="G41" s="152" t="s">
        <v>332</v>
      </c>
      <c r="H41" s="153" t="s">
        <v>343</v>
      </c>
      <c r="I41" s="37">
        <v>1.0034722222222223</v>
      </c>
      <c r="J41" s="36">
        <f t="shared" si="1"/>
        <v>11.858333333333327</v>
      </c>
      <c r="K41" s="36"/>
      <c r="L41" s="38"/>
    </row>
    <row r="42" spans="1:12" ht="24" customHeight="1" thickBot="1">
      <c r="A42" s="77">
        <f>J41</f>
        <v>11.858333333333327</v>
      </c>
      <c r="B42" s="70" t="s">
        <v>20</v>
      </c>
      <c r="C42" s="73" t="s">
        <v>344</v>
      </c>
      <c r="D42" s="99" t="str">
        <f>Roles!B4</f>
        <v>Harper</v>
      </c>
      <c r="E42" s="75" t="s">
        <v>56</v>
      </c>
      <c r="F42" s="158" t="s">
        <v>57</v>
      </c>
      <c r="G42" s="159" t="s">
        <v>58</v>
      </c>
      <c r="H42" s="160" t="s">
        <v>56</v>
      </c>
      <c r="I42" s="37">
        <v>1.0013888888888891</v>
      </c>
      <c r="J42" s="36">
        <f>J41+I42</f>
        <v>12.859722222222217</v>
      </c>
      <c r="K42" s="36"/>
      <c r="L42" s="38"/>
    </row>
    <row r="43" spans="1:12" ht="24" customHeight="1" thickBot="1">
      <c r="A43" s="77">
        <f>J42</f>
        <v>12.859722222222217</v>
      </c>
      <c r="B43" s="78" t="s">
        <v>16</v>
      </c>
      <c r="C43" s="122" t="s">
        <v>61</v>
      </c>
      <c r="D43" s="99" t="str">
        <f>Roles!B3</f>
        <v>Harper</v>
      </c>
      <c r="E43" s="71">
        <v>2</v>
      </c>
      <c r="F43" s="109"/>
      <c r="G43" s="110"/>
      <c r="H43" s="111" t="s">
        <v>56</v>
      </c>
      <c r="I43" s="37">
        <v>1.0013888888888889</v>
      </c>
      <c r="J43" s="36">
        <f>J41+I43</f>
        <v>12.859722222222215</v>
      </c>
      <c r="K43" s="39"/>
      <c r="L43" s="12"/>
    </row>
    <row r="44" spans="1:12" ht="21" customHeight="1">
      <c r="A44" s="189"/>
      <c r="B44" s="181"/>
      <c r="C44" s="181"/>
      <c r="D44" s="190"/>
      <c r="E44" s="12"/>
      <c r="F44" s="43"/>
      <c r="G44" s="44"/>
      <c r="H44" s="45"/>
      <c r="I44" s="39"/>
      <c r="J44" s="39"/>
      <c r="K44" s="39"/>
      <c r="L44" s="12"/>
    </row>
    <row r="45" spans="1:12" ht="101.25" customHeight="1">
      <c r="A45" s="191" t="s">
        <v>62</v>
      </c>
      <c r="B45" s="181"/>
      <c r="C45" s="181"/>
      <c r="D45" s="192"/>
      <c r="E45" s="193"/>
      <c r="F45" s="194"/>
      <c r="G45" s="195"/>
      <c r="H45" s="196"/>
      <c r="I45" s="39"/>
      <c r="J45" s="52" t="s">
        <v>63</v>
      </c>
      <c r="K45" s="178"/>
      <c r="L45" s="12"/>
    </row>
    <row r="46" spans="1:12" ht="145.5" customHeight="1">
      <c r="A46" s="180" t="s">
        <v>64</v>
      </c>
      <c r="B46" s="181"/>
      <c r="C46" s="181"/>
      <c r="D46" s="190"/>
      <c r="E46" s="193"/>
      <c r="F46" s="194"/>
      <c r="G46" s="195"/>
      <c r="H46" s="196"/>
      <c r="I46" s="39"/>
      <c r="J46" s="52"/>
      <c r="K46" s="179"/>
    </row>
    <row r="47" spans="1:12" ht="12.75" customHeight="1">
      <c r="A47" s="28"/>
      <c r="B47" s="12"/>
      <c r="D47" s="29"/>
      <c r="E47" s="46"/>
      <c r="F47" s="46"/>
      <c r="G47" s="46"/>
      <c r="H47" s="46"/>
    </row>
    <row r="48" spans="1:12" ht="12.75" customHeight="1">
      <c r="A48" s="28"/>
      <c r="B48" s="12"/>
      <c r="C48" s="12"/>
      <c r="D48" s="29"/>
      <c r="F48" s="46"/>
      <c r="G48" s="46"/>
      <c r="H48" s="46"/>
    </row>
    <row r="49" spans="1:13" ht="12.75" customHeight="1">
      <c r="A49" s="28"/>
      <c r="B49" s="12"/>
      <c r="C49" s="12"/>
      <c r="D49" s="30"/>
      <c r="E49" s="31"/>
      <c r="F49" s="47"/>
      <c r="G49" s="48"/>
    </row>
    <row r="50" spans="1:13" ht="12.75" customHeight="1">
      <c r="A50" s="28"/>
      <c r="B50" s="12"/>
      <c r="D50" s="32"/>
      <c r="E50" s="33"/>
      <c r="L50" s="177"/>
    </row>
    <row r="51" spans="1:13" ht="12.75" customHeight="1">
      <c r="A51" s="28"/>
      <c r="B51" s="12"/>
      <c r="D51" s="32"/>
      <c r="E51" s="33"/>
      <c r="L51" s="177"/>
    </row>
    <row r="52" spans="1:13">
      <c r="A52" s="28"/>
      <c r="B52" s="12"/>
      <c r="D52" s="32"/>
      <c r="E52" s="33"/>
      <c r="L52" s="177"/>
    </row>
    <row r="53" spans="1:13">
      <c r="A53" s="28"/>
      <c r="B53" s="12"/>
      <c r="C53" s="12"/>
      <c r="D53" s="32"/>
      <c r="E53" s="33"/>
      <c r="L53" s="177"/>
    </row>
    <row r="54" spans="1:13">
      <c r="A54" s="28"/>
      <c r="B54" s="12"/>
      <c r="C54" s="12"/>
      <c r="D54" s="32"/>
      <c r="E54" s="33"/>
      <c r="L54" s="177"/>
    </row>
    <row r="55" spans="1:13">
      <c r="A55" s="28"/>
      <c r="B55" s="12"/>
      <c r="C55" s="12"/>
      <c r="E55" s="33"/>
      <c r="L55" s="177"/>
    </row>
    <row r="56" spans="1:13">
      <c r="A56" s="28"/>
      <c r="B56" s="12"/>
      <c r="D56" s="32"/>
      <c r="E56" s="33"/>
    </row>
    <row r="57" spans="1:13" s="174" customFormat="1">
      <c r="A57" s="28"/>
      <c r="B57" s="12"/>
      <c r="C57" s="12"/>
      <c r="D57" s="32"/>
      <c r="E57" s="33"/>
      <c r="G57" s="175"/>
      <c r="H57" s="176"/>
      <c r="I57" s="177"/>
      <c r="J57" s="177"/>
      <c r="K57" s="177"/>
      <c r="L57" s="171"/>
      <c r="M57" s="12"/>
    </row>
    <row r="58" spans="1:13" s="174" customFormat="1">
      <c r="A58" s="28"/>
      <c r="B58" s="12"/>
      <c r="C58" s="171"/>
      <c r="D58" s="32"/>
      <c r="E58" s="33"/>
      <c r="G58" s="175"/>
      <c r="H58" s="176"/>
      <c r="I58" s="177"/>
      <c r="J58" s="177"/>
      <c r="K58" s="177"/>
      <c r="L58" s="171"/>
      <c r="M58" s="12"/>
    </row>
    <row r="59" spans="1:13" s="174" customFormat="1">
      <c r="A59" s="28"/>
      <c r="B59" s="12"/>
      <c r="C59" s="12"/>
      <c r="D59" s="32"/>
      <c r="E59" s="33"/>
      <c r="G59" s="175"/>
      <c r="H59" s="176"/>
      <c r="I59" s="177"/>
      <c r="J59" s="177"/>
      <c r="K59" s="177"/>
      <c r="L59" s="171"/>
      <c r="M59" s="12"/>
    </row>
    <row r="60" spans="1:13" s="174" customFormat="1">
      <c r="A60" s="28"/>
      <c r="B60" s="12"/>
      <c r="C60" s="12"/>
      <c r="D60" s="32"/>
      <c r="E60" s="33"/>
      <c r="G60" s="175"/>
      <c r="H60" s="176"/>
      <c r="I60" s="177"/>
      <c r="J60" s="177"/>
      <c r="K60" s="177"/>
      <c r="L60" s="171"/>
      <c r="M60" s="12"/>
    </row>
    <row r="61" spans="1:13" s="174" customFormat="1">
      <c r="A61" s="28"/>
      <c r="B61" s="12"/>
      <c r="C61" s="12"/>
      <c r="D61" s="32"/>
      <c r="E61" s="33"/>
      <c r="G61" s="175"/>
      <c r="H61" s="176"/>
      <c r="I61" s="177"/>
      <c r="J61" s="177"/>
      <c r="K61" s="177"/>
      <c r="L61" s="171"/>
      <c r="M61" s="12"/>
    </row>
    <row r="62" spans="1:13" s="174" customFormat="1">
      <c r="A62" s="28"/>
      <c r="B62" s="12"/>
      <c r="C62" s="12"/>
      <c r="D62" s="32"/>
      <c r="E62" s="33"/>
      <c r="G62" s="175"/>
      <c r="H62" s="176"/>
      <c r="I62" s="177"/>
      <c r="J62" s="177"/>
      <c r="K62" s="177"/>
      <c r="L62" s="171"/>
      <c r="M62" s="12"/>
    </row>
    <row r="63" spans="1:13" s="174" customFormat="1">
      <c r="A63" s="28"/>
      <c r="B63" s="12"/>
      <c r="C63" s="12"/>
      <c r="D63" s="32"/>
      <c r="E63" s="33"/>
      <c r="G63" s="175"/>
      <c r="H63" s="176"/>
      <c r="I63" s="177"/>
      <c r="J63" s="177"/>
      <c r="K63" s="177"/>
      <c r="L63" s="171"/>
      <c r="M63" s="12"/>
    </row>
    <row r="64" spans="1:13" s="174" customFormat="1">
      <c r="A64" s="28"/>
      <c r="B64" s="12"/>
      <c r="C64" s="12"/>
      <c r="D64" s="32"/>
      <c r="E64" s="33"/>
      <c r="G64" s="175"/>
      <c r="H64" s="176"/>
      <c r="I64" s="177"/>
      <c r="J64" s="177"/>
      <c r="K64" s="177"/>
      <c r="L64" s="171"/>
      <c r="M64" s="12"/>
    </row>
    <row r="65" spans="1:13" s="174" customFormat="1">
      <c r="A65" s="28"/>
      <c r="B65" s="171"/>
      <c r="C65" s="171"/>
      <c r="D65" s="32"/>
      <c r="E65" s="33"/>
      <c r="G65" s="175"/>
      <c r="H65" s="176"/>
      <c r="I65" s="177"/>
      <c r="J65" s="177"/>
      <c r="K65" s="177"/>
      <c r="L65" s="171"/>
      <c r="M65" s="12"/>
    </row>
    <row r="66" spans="1:13" s="174" customFormat="1">
      <c r="A66" s="28"/>
      <c r="B66" s="171"/>
      <c r="C66" s="171"/>
      <c r="D66" s="32"/>
      <c r="E66" s="33"/>
      <c r="G66" s="175"/>
      <c r="H66" s="176"/>
      <c r="I66" s="177"/>
      <c r="J66" s="177"/>
      <c r="K66" s="177"/>
      <c r="L66" s="171"/>
      <c r="M66" s="12"/>
    </row>
    <row r="67" spans="1:13" s="174" customFormat="1">
      <c r="A67" s="28"/>
      <c r="B67" s="171"/>
      <c r="C67" s="171"/>
      <c r="D67" s="32"/>
      <c r="E67" s="33"/>
      <c r="G67" s="175"/>
      <c r="H67" s="176"/>
      <c r="I67" s="177"/>
      <c r="J67" s="177"/>
      <c r="K67" s="177"/>
      <c r="L67" s="171"/>
      <c r="M67" s="12"/>
    </row>
    <row r="68" spans="1:13" s="174" customFormat="1">
      <c r="A68" s="28"/>
      <c r="B68" s="171"/>
      <c r="C68" s="171"/>
      <c r="D68" s="32"/>
      <c r="E68" s="33"/>
      <c r="G68" s="175"/>
      <c r="H68" s="176"/>
      <c r="I68" s="177"/>
      <c r="J68" s="177"/>
      <c r="K68" s="177"/>
      <c r="L68" s="171"/>
      <c r="M68" s="12"/>
    </row>
    <row r="69" spans="1:13" s="174" customFormat="1">
      <c r="A69" s="28"/>
      <c r="B69" s="171"/>
      <c r="C69" s="171"/>
      <c r="D69" s="172"/>
      <c r="E69" s="173"/>
      <c r="G69" s="175"/>
      <c r="H69" s="176"/>
      <c r="I69" s="177"/>
      <c r="J69" s="177"/>
      <c r="K69" s="177"/>
      <c r="L69" s="171"/>
      <c r="M69" s="12"/>
    </row>
    <row r="70" spans="1:13" s="174" customFormat="1">
      <c r="A70" s="28"/>
      <c r="B70" s="171"/>
      <c r="C70" s="171"/>
      <c r="D70" s="172"/>
      <c r="E70" s="173"/>
      <c r="G70" s="175"/>
      <c r="H70" s="176"/>
      <c r="I70" s="177"/>
      <c r="J70" s="177"/>
      <c r="K70" s="177"/>
      <c r="L70" s="171"/>
      <c r="M70" s="12"/>
    </row>
    <row r="71" spans="1:13" s="174" customFormat="1">
      <c r="A71" s="28"/>
      <c r="B71" s="171"/>
      <c r="C71" s="171"/>
      <c r="D71" s="172"/>
      <c r="E71" s="173"/>
      <c r="G71" s="175"/>
      <c r="H71" s="176"/>
      <c r="I71" s="177"/>
      <c r="J71" s="177"/>
      <c r="K71" s="177"/>
      <c r="L71" s="171"/>
      <c r="M71" s="12"/>
    </row>
    <row r="72" spans="1:13" s="174" customFormat="1">
      <c r="A72" s="28"/>
      <c r="B72" s="171"/>
      <c r="C72" s="171"/>
      <c r="D72" s="172"/>
      <c r="E72" s="173"/>
      <c r="G72" s="175"/>
      <c r="H72" s="176"/>
      <c r="I72" s="177"/>
      <c r="J72" s="177"/>
      <c r="K72" s="177"/>
      <c r="L72" s="171"/>
      <c r="M72" s="12"/>
    </row>
    <row r="73" spans="1:13" s="171" customFormat="1">
      <c r="A73" s="28"/>
      <c r="D73" s="172"/>
      <c r="E73" s="173"/>
      <c r="F73" s="174"/>
      <c r="G73" s="175"/>
      <c r="H73" s="176"/>
      <c r="I73" s="177"/>
      <c r="J73" s="177"/>
      <c r="K73" s="177"/>
      <c r="M73" s="12"/>
    </row>
    <row r="74" spans="1:13" s="171" customFormat="1">
      <c r="A74" s="28"/>
      <c r="D74" s="172"/>
      <c r="E74" s="173"/>
      <c r="F74" s="174"/>
      <c r="G74" s="175"/>
      <c r="H74" s="176"/>
      <c r="I74" s="177"/>
      <c r="J74" s="177"/>
      <c r="K74" s="177"/>
      <c r="M74" s="12"/>
    </row>
    <row r="75" spans="1:13" s="171" customFormat="1">
      <c r="A75" s="28"/>
      <c r="D75" s="172"/>
      <c r="E75" s="173"/>
      <c r="F75" s="174"/>
      <c r="G75" s="175"/>
      <c r="H75" s="176"/>
      <c r="I75" s="177"/>
      <c r="J75" s="177"/>
      <c r="K75" s="177"/>
      <c r="M75" s="12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1:H1"/>
    <mergeCell ref="A2:H2"/>
    <mergeCell ref="A3:H3"/>
    <mergeCell ref="A4:A7"/>
    <mergeCell ref="B4:H7"/>
    <mergeCell ref="A8:H8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79A2-D6C3-473F-AB84-010CAE2CDD23}">
  <sheetPr>
    <pageSetUpPr fitToPage="1"/>
  </sheetPr>
  <dimension ref="A1:M69"/>
  <sheetViews>
    <sheetView topLeftCell="A11" zoomScale="70" zoomScaleNormal="70" workbookViewId="0">
      <selection activeCell="F11" sqref="F1:H1048576"/>
    </sheetView>
  </sheetViews>
  <sheetFormatPr defaultColWidth="9.140625" defaultRowHeight="15"/>
  <cols>
    <col min="1" max="1" width="13.5703125" style="13" bestFit="1" customWidth="1"/>
    <col min="2" max="2" width="30.7109375" style="141" customWidth="1"/>
    <col min="3" max="3" width="77.7109375" style="141" customWidth="1"/>
    <col min="4" max="4" width="24" style="142" customWidth="1"/>
    <col min="5" max="5" width="21.140625" style="143" customWidth="1"/>
    <col min="6" max="6" width="10.7109375" style="144" customWidth="1"/>
    <col min="7" max="7" width="10.7109375" style="145" customWidth="1"/>
    <col min="8" max="8" width="10.7109375" style="146" customWidth="1"/>
    <col min="9" max="9" width="5.85546875" style="140" customWidth="1"/>
    <col min="10" max="10" width="12.7109375" style="140" customWidth="1"/>
    <col min="11" max="11" width="20" style="140" customWidth="1"/>
    <col min="12" max="12" width="21" style="141" customWidth="1"/>
    <col min="13" max="13" width="9.140625" style="12" customWidth="1"/>
    <col min="14" max="16384" width="9.140625" style="12"/>
  </cols>
  <sheetData>
    <row r="1" spans="1:12" ht="71.25" customHeight="1">
      <c r="A1" s="198" t="s">
        <v>65</v>
      </c>
      <c r="B1" s="181"/>
      <c r="C1" s="181"/>
      <c r="D1" s="190"/>
      <c r="E1" s="193"/>
      <c r="F1" s="194"/>
      <c r="G1" s="195"/>
      <c r="H1" s="196"/>
    </row>
    <row r="2" spans="1:12" ht="22.5" customHeight="1">
      <c r="A2" s="223" t="s">
        <v>66</v>
      </c>
      <c r="B2" s="218"/>
      <c r="C2" s="218"/>
      <c r="D2" s="224"/>
      <c r="E2" s="225"/>
      <c r="F2" s="224"/>
      <c r="G2" s="226"/>
      <c r="H2" s="227"/>
      <c r="I2" s="34"/>
      <c r="J2" s="34"/>
    </row>
    <row r="3" spans="1:12" ht="22.5" customHeight="1">
      <c r="A3" s="228" t="s">
        <v>67</v>
      </c>
      <c r="B3" s="218"/>
      <c r="C3" s="218"/>
      <c r="D3" s="224"/>
      <c r="E3" s="225"/>
      <c r="F3" s="224"/>
      <c r="G3" s="226"/>
      <c r="H3" s="227"/>
      <c r="I3" s="35"/>
      <c r="J3" s="35"/>
    </row>
    <row r="4" spans="1:12" ht="22.5" customHeight="1">
      <c r="A4" s="220" t="s">
        <v>68</v>
      </c>
      <c r="B4" s="222" t="s">
        <v>69</v>
      </c>
      <c r="C4" s="221"/>
      <c r="D4" s="221"/>
      <c r="E4" s="221"/>
      <c r="F4" s="221"/>
      <c r="G4" s="221"/>
      <c r="H4" s="221"/>
      <c r="I4" s="34"/>
      <c r="J4" s="34"/>
    </row>
    <row r="5" spans="1:12" ht="22.5" customHeight="1" thickBot="1">
      <c r="A5" s="221"/>
      <c r="B5" s="221"/>
      <c r="C5" s="221"/>
      <c r="D5" s="221"/>
      <c r="E5" s="221"/>
      <c r="F5" s="221"/>
      <c r="G5" s="221"/>
      <c r="H5" s="221"/>
      <c r="I5" s="35"/>
      <c r="J5" s="35"/>
    </row>
    <row r="6" spans="1:12" ht="22.5" hidden="1" customHeight="1">
      <c r="A6" s="220" t="s">
        <v>68</v>
      </c>
      <c r="B6" s="222" t="s">
        <v>69</v>
      </c>
      <c r="C6" s="221"/>
      <c r="D6" s="221"/>
      <c r="E6" s="221"/>
      <c r="F6" s="221"/>
      <c r="G6" s="221"/>
      <c r="H6" s="221"/>
      <c r="I6" s="35"/>
      <c r="J6" s="35"/>
    </row>
    <row r="7" spans="1:12" ht="10.5" hidden="1" customHeight="1">
      <c r="A7" s="221"/>
      <c r="B7" s="221"/>
      <c r="C7" s="221"/>
      <c r="D7" s="221"/>
      <c r="E7" s="221"/>
      <c r="F7" s="221"/>
      <c r="G7" s="221"/>
      <c r="H7" s="221"/>
      <c r="I7" s="35"/>
      <c r="J7" s="35"/>
    </row>
    <row r="8" spans="1:12" ht="33.75" customHeight="1" thickBot="1">
      <c r="A8" s="197" t="s">
        <v>5</v>
      </c>
      <c r="B8" s="183"/>
      <c r="C8" s="183"/>
      <c r="D8" s="184"/>
      <c r="E8" s="185"/>
      <c r="F8" s="186"/>
      <c r="G8" s="187"/>
      <c r="H8" s="188"/>
      <c r="I8" s="35"/>
      <c r="J8" s="35"/>
    </row>
    <row r="9" spans="1:12" ht="42.75" customHeight="1" thickBot="1">
      <c r="A9" s="90" t="s">
        <v>70</v>
      </c>
      <c r="B9" s="91" t="s">
        <v>71</v>
      </c>
      <c r="C9" s="91" t="s">
        <v>72</v>
      </c>
      <c r="D9" s="170" t="s">
        <v>349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92" t="s">
        <v>73</v>
      </c>
      <c r="C10" s="92" t="s">
        <v>74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36" si="1">J9+I10</f>
        <v>1.791666666666667</v>
      </c>
    </row>
    <row r="11" spans="1:12" ht="24" customHeight="1">
      <c r="A11" s="20">
        <f t="shared" si="0"/>
        <v>1.791666666666667</v>
      </c>
      <c r="B11" s="93" t="s">
        <v>75</v>
      </c>
      <c r="C11" s="94" t="s">
        <v>76</v>
      </c>
      <c r="D11" s="99" t="str">
        <f>Roles!B3</f>
        <v>Harper</v>
      </c>
      <c r="E11" s="76">
        <v>4</v>
      </c>
      <c r="F11" s="151"/>
      <c r="G11" s="152" t="s">
        <v>331</v>
      </c>
      <c r="H11" s="153" t="s">
        <v>332</v>
      </c>
      <c r="I11" s="37">
        <v>5.0027777777777782</v>
      </c>
      <c r="J11" s="36">
        <f t="shared" si="1"/>
        <v>6.7944444444444452</v>
      </c>
    </row>
    <row r="12" spans="1:12" ht="24" customHeight="1">
      <c r="A12" s="20">
        <f t="shared" si="0"/>
        <v>6.7944444444444452</v>
      </c>
      <c r="B12" s="92" t="s">
        <v>73</v>
      </c>
      <c r="C12" s="95" t="s">
        <v>77</v>
      </c>
      <c r="D12" s="99" t="str">
        <f>Roles!B2</f>
        <v>Davie</v>
      </c>
      <c r="E12" s="76">
        <v>0</v>
      </c>
      <c r="F12" s="151" t="s">
        <v>17</v>
      </c>
      <c r="G12" s="152" t="s">
        <v>18</v>
      </c>
      <c r="H12" s="153" t="s">
        <v>19</v>
      </c>
      <c r="I12" s="37">
        <v>0</v>
      </c>
      <c r="J12" s="36">
        <f t="shared" si="1"/>
        <v>6.7944444444444452</v>
      </c>
    </row>
    <row r="13" spans="1:12" ht="24" customHeight="1">
      <c r="A13" s="20">
        <f t="shared" si="0"/>
        <v>6.7944444444444452</v>
      </c>
      <c r="B13" s="93" t="s">
        <v>78</v>
      </c>
      <c r="C13" s="93" t="s">
        <v>79</v>
      </c>
      <c r="D13" s="99" t="str">
        <f>Roles!B4</f>
        <v>Harper</v>
      </c>
      <c r="E13" s="76">
        <v>5</v>
      </c>
      <c r="F13" s="151">
        <v>3</v>
      </c>
      <c r="G13" s="152">
        <v>4</v>
      </c>
      <c r="H13" s="153">
        <v>5</v>
      </c>
      <c r="I13" s="37">
        <v>1.0034722222222201</v>
      </c>
      <c r="J13" s="36">
        <f t="shared" si="1"/>
        <v>7.7979166666666657</v>
      </c>
    </row>
    <row r="14" spans="1:12" ht="24" customHeight="1">
      <c r="A14" s="20">
        <f t="shared" si="0"/>
        <v>7.7979166666666657</v>
      </c>
      <c r="B14" s="93" t="s">
        <v>80</v>
      </c>
      <c r="C14" s="93" t="s">
        <v>81</v>
      </c>
      <c r="D14" s="99" t="str">
        <f>Roles!B5</f>
        <v>Bonnie Wang</v>
      </c>
      <c r="E14" s="76">
        <v>1</v>
      </c>
      <c r="F14" s="151"/>
      <c r="G14" s="152"/>
      <c r="H14" s="153" t="s">
        <v>336</v>
      </c>
      <c r="I14" s="37">
        <v>6.9444444444444447E-4</v>
      </c>
      <c r="J14" s="36">
        <f t="shared" si="1"/>
        <v>7.7986111111111098</v>
      </c>
      <c r="K14" s="36"/>
      <c r="L14" s="34"/>
    </row>
    <row r="15" spans="1:12" ht="24.75" customHeight="1">
      <c r="A15" s="20">
        <f t="shared" si="0"/>
        <v>7.7986111111111098</v>
      </c>
      <c r="B15" s="93" t="s">
        <v>82</v>
      </c>
      <c r="C15" s="93" t="s">
        <v>83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8.7993055555555504</v>
      </c>
      <c r="K15" s="36"/>
      <c r="L15" s="34"/>
    </row>
    <row r="16" spans="1:12" ht="24" customHeight="1">
      <c r="A16" s="20">
        <f t="shared" si="0"/>
        <v>8.7993055555555504</v>
      </c>
      <c r="B16" s="93" t="s">
        <v>84</v>
      </c>
      <c r="C16" s="93" t="s">
        <v>85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6.9444444444444447E-4</v>
      </c>
      <c r="J16" s="36">
        <f t="shared" si="1"/>
        <v>8.7999999999999954</v>
      </c>
      <c r="K16" s="36"/>
      <c r="L16" s="34"/>
    </row>
    <row r="17" spans="1:12" ht="24" customHeight="1">
      <c r="A17" s="20">
        <f t="shared" si="0"/>
        <v>8.7999999999999954</v>
      </c>
      <c r="B17" s="93" t="s">
        <v>86</v>
      </c>
      <c r="C17" s="93" t="s">
        <v>87</v>
      </c>
      <c r="D17" s="99" t="str">
        <f>Roles!B10</f>
        <v>Raven</v>
      </c>
      <c r="E17" s="76">
        <v>2</v>
      </c>
      <c r="F17" s="151"/>
      <c r="G17" s="152" t="s">
        <v>336</v>
      </c>
      <c r="H17" s="153">
        <v>2</v>
      </c>
      <c r="I17" s="37">
        <v>1.3888888888888889E-3</v>
      </c>
      <c r="J17" s="36">
        <f t="shared" si="1"/>
        <v>8.8013888888888836</v>
      </c>
      <c r="K17" s="36"/>
      <c r="L17" s="34"/>
    </row>
    <row r="18" spans="1:12" ht="24" customHeight="1">
      <c r="A18" s="20">
        <f t="shared" si="0"/>
        <v>8.8013888888888836</v>
      </c>
      <c r="B18" s="93" t="s">
        <v>80</v>
      </c>
      <c r="C18" s="93" t="s">
        <v>88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0</v>
      </c>
      <c r="J18" s="36">
        <f t="shared" si="1"/>
        <v>8.8013888888888836</v>
      </c>
    </row>
    <row r="19" spans="1:12" ht="24" customHeight="1" thickBot="1">
      <c r="A19" s="125">
        <f t="shared" si="0"/>
        <v>8.8013888888888836</v>
      </c>
      <c r="B19" s="93" t="s">
        <v>78</v>
      </c>
      <c r="C19" s="93" t="s">
        <v>345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8.8020833333333286</v>
      </c>
    </row>
    <row r="20" spans="1:12" ht="24" customHeight="1" thickBot="1">
      <c r="A20" s="182" t="s">
        <v>90</v>
      </c>
      <c r="B20" s="183"/>
      <c r="C20" s="183"/>
      <c r="D20" s="184"/>
      <c r="E20" s="185"/>
      <c r="F20" s="186"/>
      <c r="G20" s="187"/>
      <c r="H20" s="188"/>
      <c r="I20" s="37">
        <v>0</v>
      </c>
      <c r="J20" s="36">
        <f t="shared" si="1"/>
        <v>8.8020833333333286</v>
      </c>
    </row>
    <row r="21" spans="1:12" ht="24" customHeight="1">
      <c r="A21" s="20">
        <f>J20</f>
        <v>8.8020833333333286</v>
      </c>
      <c r="B21" s="136" t="s">
        <v>89</v>
      </c>
      <c r="C21" s="137" t="s">
        <v>90</v>
      </c>
      <c r="D21" s="98" t="str">
        <f>Roles!B6</f>
        <v>Elliot Zhang</v>
      </c>
      <c r="E21" s="27">
        <v>20</v>
      </c>
      <c r="F21" s="128">
        <v>1</v>
      </c>
      <c r="G21" s="101">
        <v>1.5</v>
      </c>
      <c r="H21" s="102">
        <v>2</v>
      </c>
      <c r="I21" s="37">
        <v>1.388888888888889E-2</v>
      </c>
      <c r="J21" s="36">
        <f t="shared" si="1"/>
        <v>8.8159722222222179</v>
      </c>
    </row>
    <row r="22" spans="1:12" ht="24" customHeight="1">
      <c r="A22" s="20">
        <f>J21</f>
        <v>8.8159722222222179</v>
      </c>
      <c r="B22" s="95" t="s">
        <v>91</v>
      </c>
      <c r="C22" s="95" t="s">
        <v>92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8.8201388888888843</v>
      </c>
    </row>
    <row r="23" spans="1:12" ht="24" customHeight="1">
      <c r="A23" s="20">
        <f>J22</f>
        <v>8.8201388888888843</v>
      </c>
      <c r="B23" s="93" t="s">
        <v>78</v>
      </c>
      <c r="C23" s="93" t="s">
        <v>88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8.8208333333333293</v>
      </c>
    </row>
    <row r="24" spans="1:12" ht="24" customHeight="1" thickBot="1">
      <c r="A24" s="129">
        <f>J23</f>
        <v>8.8208333333333293</v>
      </c>
      <c r="B24" s="138" t="s">
        <v>99</v>
      </c>
      <c r="C24" s="138" t="s">
        <v>100</v>
      </c>
      <c r="D24" s="126" t="str">
        <f>Roles!B4</f>
        <v>Harper</v>
      </c>
      <c r="E24" s="132">
        <v>10</v>
      </c>
      <c r="F24" s="133"/>
      <c r="G24" s="134"/>
      <c r="H24" s="135" t="s">
        <v>42</v>
      </c>
      <c r="I24" s="37">
        <v>4.8611111111111112E-3</v>
      </c>
      <c r="J24" s="36">
        <f t="shared" si="1"/>
        <v>8.8256944444444407</v>
      </c>
    </row>
    <row r="25" spans="1:12" ht="24" customHeight="1" thickBot="1">
      <c r="A25" s="182" t="s">
        <v>93</v>
      </c>
      <c r="B25" s="183"/>
      <c r="C25" s="183"/>
      <c r="D25" s="184"/>
      <c r="E25" s="185"/>
      <c r="F25" s="186"/>
      <c r="G25" s="187"/>
      <c r="H25" s="188"/>
      <c r="I25" s="37">
        <v>1</v>
      </c>
      <c r="J25" s="36">
        <f t="shared" si="1"/>
        <v>9.8256944444444407</v>
      </c>
      <c r="K25" s="36"/>
      <c r="L25" s="34"/>
    </row>
    <row r="26" spans="1:12" ht="24" customHeight="1">
      <c r="A26" s="20">
        <f t="shared" ref="A26:A27" si="2">J25</f>
        <v>9.8256944444444407</v>
      </c>
      <c r="B26" s="139" t="s">
        <v>78</v>
      </c>
      <c r="C26" s="139" t="s">
        <v>94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9.8263888888888857</v>
      </c>
      <c r="K26" s="36"/>
      <c r="L26" s="34"/>
    </row>
    <row r="27" spans="1:12" ht="47.25" customHeight="1" thickBot="1">
      <c r="A27" s="20">
        <f t="shared" si="2"/>
        <v>9.8263888888888857</v>
      </c>
      <c r="B27" s="93" t="s">
        <v>95</v>
      </c>
      <c r="C27" s="96" t="s">
        <v>96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9.8312499999999972</v>
      </c>
      <c r="K27" s="36"/>
      <c r="L27" s="34"/>
    </row>
    <row r="28" spans="1:12" ht="24" customHeight="1" thickBot="1">
      <c r="A28" s="182" t="s">
        <v>348</v>
      </c>
      <c r="B28" s="183"/>
      <c r="C28" s="183"/>
      <c r="D28" s="184"/>
      <c r="E28" s="185"/>
      <c r="F28" s="186"/>
      <c r="G28" s="187"/>
      <c r="H28" s="188"/>
      <c r="I28" s="37"/>
      <c r="J28" s="36">
        <f>J27+I28</f>
        <v>9.8312499999999972</v>
      </c>
      <c r="K28" s="36"/>
      <c r="L28" s="34"/>
    </row>
    <row r="29" spans="1:12" ht="24" customHeight="1">
      <c r="A29" s="20">
        <f>J28</f>
        <v>9.8312499999999972</v>
      </c>
      <c r="B29" s="136" t="s">
        <v>80</v>
      </c>
      <c r="C29" s="137" t="s">
        <v>101</v>
      </c>
      <c r="D29" s="98" t="str">
        <f>Roles!B5</f>
        <v>Bonnie Wang</v>
      </c>
      <c r="E29" s="27">
        <v>1</v>
      </c>
      <c r="F29" s="148"/>
      <c r="G29" s="149">
        <v>0.5</v>
      </c>
      <c r="H29" s="150">
        <v>1</v>
      </c>
      <c r="I29" s="37">
        <v>1.0006944444444399</v>
      </c>
      <c r="J29" s="36">
        <f t="shared" si="1"/>
        <v>10.831944444444437</v>
      </c>
      <c r="K29" s="36"/>
      <c r="L29" s="34"/>
    </row>
    <row r="30" spans="1:12" ht="24" customHeight="1">
      <c r="A30" s="20">
        <f>J29</f>
        <v>10.831944444444437</v>
      </c>
      <c r="B30" s="95" t="s">
        <v>102</v>
      </c>
      <c r="C30" s="93" t="s">
        <v>103</v>
      </c>
      <c r="D30" s="98" t="str">
        <f>Roles!B15</f>
        <v>Qiyang Li</v>
      </c>
      <c r="E30" s="57" t="s">
        <v>49</v>
      </c>
      <c r="F30" s="151">
        <v>2</v>
      </c>
      <c r="G30" s="152">
        <v>2.5</v>
      </c>
      <c r="H30" s="153">
        <v>3</v>
      </c>
      <c r="I30" s="37">
        <v>2.0833333333333333E-3</v>
      </c>
      <c r="J30" s="36">
        <f t="shared" si="1"/>
        <v>10.83402777777777</v>
      </c>
      <c r="K30" s="36"/>
      <c r="L30" s="34"/>
    </row>
    <row r="31" spans="1:12" ht="24" customHeight="1">
      <c r="A31" s="20">
        <f>J30</f>
        <v>10.83402777777777</v>
      </c>
      <c r="B31" s="55" t="s">
        <v>84</v>
      </c>
      <c r="C31" s="56" t="s">
        <v>357</v>
      </c>
      <c r="D31" s="99" t="str">
        <f>Roles!B9</f>
        <v>Raymond Li</v>
      </c>
      <c r="E31" s="75" t="s">
        <v>51</v>
      </c>
      <c r="F31" s="151"/>
      <c r="G31" s="152">
        <v>1.5</v>
      </c>
      <c r="H31" s="153">
        <v>2</v>
      </c>
      <c r="I31" s="37">
        <v>1.3888888888888889E-3</v>
      </c>
      <c r="J31" s="36">
        <f>J30+I31</f>
        <v>10.835416666666658</v>
      </c>
      <c r="K31" s="36"/>
      <c r="L31" s="38"/>
    </row>
    <row r="32" spans="1:12" ht="24" customHeight="1">
      <c r="A32" s="20">
        <f t="shared" ref="A32:A36" si="3">J31</f>
        <v>10.835416666666658</v>
      </c>
      <c r="B32" s="55" t="s">
        <v>86</v>
      </c>
      <c r="C32" s="56" t="s">
        <v>358</v>
      </c>
      <c r="D32" s="99" t="str">
        <f>Roles!B10</f>
        <v>Raven</v>
      </c>
      <c r="E32" s="75" t="s">
        <v>53</v>
      </c>
      <c r="F32" s="151">
        <v>2</v>
      </c>
      <c r="G32" s="152">
        <v>2.5</v>
      </c>
      <c r="H32" s="153">
        <v>3</v>
      </c>
      <c r="I32" s="37">
        <v>2.0833333333333329E-3</v>
      </c>
      <c r="J32" s="36">
        <f t="shared" si="1"/>
        <v>10.837499999999991</v>
      </c>
      <c r="K32" s="36"/>
      <c r="L32" s="38"/>
    </row>
    <row r="33" spans="1:12" ht="24" customHeight="1">
      <c r="A33" s="20">
        <f t="shared" si="3"/>
        <v>10.837499999999991</v>
      </c>
      <c r="B33" s="95" t="s">
        <v>82</v>
      </c>
      <c r="C33" s="93" t="s">
        <v>106</v>
      </c>
      <c r="D33" s="99" t="str">
        <f>Roles!B8</f>
        <v>Serena</v>
      </c>
      <c r="E33" s="75" t="s">
        <v>51</v>
      </c>
      <c r="F33" s="151"/>
      <c r="G33" s="152">
        <v>1.5</v>
      </c>
      <c r="H33" s="153">
        <v>2</v>
      </c>
      <c r="I33" s="37">
        <v>1.3888888888888889E-3</v>
      </c>
      <c r="J33" s="36">
        <f t="shared" si="1"/>
        <v>10.83888888888888</v>
      </c>
      <c r="K33" s="36"/>
      <c r="L33" s="38"/>
    </row>
    <row r="34" spans="1:12" ht="24" customHeight="1">
      <c r="A34" s="20">
        <f t="shared" si="3"/>
        <v>10.83888888888888</v>
      </c>
      <c r="B34" s="97" t="s">
        <v>107</v>
      </c>
      <c r="C34" s="93" t="s">
        <v>346</v>
      </c>
      <c r="D34" s="99" t="str">
        <f>Roles!B2</f>
        <v>Davie</v>
      </c>
      <c r="E34" s="76">
        <v>1</v>
      </c>
      <c r="F34" s="151"/>
      <c r="G34" s="152"/>
      <c r="H34" s="153">
        <v>1</v>
      </c>
      <c r="I34" s="37">
        <v>6.9444444444444404E-4</v>
      </c>
      <c r="J34" s="36">
        <f t="shared" si="1"/>
        <v>10.839583333333325</v>
      </c>
      <c r="K34" s="36"/>
      <c r="L34" s="38"/>
    </row>
    <row r="35" spans="1:12" ht="24" customHeight="1">
      <c r="A35" s="20">
        <f t="shared" si="3"/>
        <v>10.839583333333325</v>
      </c>
      <c r="B35" s="97" t="s">
        <v>80</v>
      </c>
      <c r="C35" s="93" t="s">
        <v>108</v>
      </c>
      <c r="D35" s="99" t="str">
        <f>Roles!B5</f>
        <v>Bonnie Wang</v>
      </c>
      <c r="E35" s="75" t="s">
        <v>341</v>
      </c>
      <c r="F35" s="151" t="s">
        <v>342</v>
      </c>
      <c r="G35" s="152" t="s">
        <v>332</v>
      </c>
      <c r="H35" s="153" t="s">
        <v>343</v>
      </c>
      <c r="I35" s="37">
        <v>1.0034722222222223</v>
      </c>
      <c r="J35" s="36">
        <f t="shared" si="1"/>
        <v>11.843055555555548</v>
      </c>
      <c r="K35" s="36"/>
      <c r="L35" s="38"/>
    </row>
    <row r="36" spans="1:12" ht="24" customHeight="1">
      <c r="A36" s="20">
        <f t="shared" si="3"/>
        <v>11.843055555555548</v>
      </c>
      <c r="B36" s="70" t="s">
        <v>78</v>
      </c>
      <c r="C36" s="73" t="s">
        <v>109</v>
      </c>
      <c r="D36" s="99" t="str">
        <f>Roles!B4</f>
        <v>Harper</v>
      </c>
      <c r="E36" s="75" t="s">
        <v>56</v>
      </c>
      <c r="F36" s="158" t="s">
        <v>57</v>
      </c>
      <c r="G36" s="159" t="s">
        <v>58</v>
      </c>
      <c r="H36" s="160" t="s">
        <v>56</v>
      </c>
      <c r="I36" s="37">
        <v>1.0013888888888891</v>
      </c>
      <c r="J36" s="36">
        <f t="shared" si="1"/>
        <v>12.844444444444438</v>
      </c>
      <c r="K36" s="36"/>
      <c r="L36" s="38"/>
    </row>
    <row r="37" spans="1:12" ht="24" customHeight="1" thickBot="1">
      <c r="A37" s="77">
        <f>J36</f>
        <v>12.844444444444438</v>
      </c>
      <c r="B37" s="78" t="s">
        <v>75</v>
      </c>
      <c r="C37" s="122" t="s">
        <v>347</v>
      </c>
      <c r="D37" s="99" t="str">
        <f>Roles!B3</f>
        <v>Harper</v>
      </c>
      <c r="E37" s="71">
        <v>2</v>
      </c>
      <c r="F37" s="109"/>
      <c r="G37" s="110"/>
      <c r="H37" s="111" t="s">
        <v>56</v>
      </c>
      <c r="I37" s="37">
        <v>1.0013888888888889</v>
      </c>
      <c r="J37" s="36">
        <f>J36+I37</f>
        <v>13.845833333333326</v>
      </c>
      <c r="K37" s="39"/>
      <c r="L37" s="12"/>
    </row>
    <row r="38" spans="1:12" ht="21" customHeight="1">
      <c r="A38" s="189"/>
      <c r="B38" s="181"/>
      <c r="C38" s="181"/>
      <c r="D38" s="190"/>
      <c r="E38" s="12"/>
      <c r="F38" s="43"/>
      <c r="G38" s="44"/>
      <c r="H38" s="45"/>
      <c r="I38" s="39"/>
      <c r="J38" s="39"/>
      <c r="K38" s="39"/>
      <c r="L38" s="12"/>
    </row>
    <row r="39" spans="1:12" ht="114" customHeight="1">
      <c r="A39" s="217" t="s">
        <v>351</v>
      </c>
      <c r="B39" s="218"/>
      <c r="C39" s="218"/>
      <c r="D39" s="192"/>
      <c r="E39" s="193"/>
      <c r="F39" s="194"/>
      <c r="G39" s="195"/>
      <c r="H39" s="196"/>
      <c r="I39" s="39"/>
      <c r="J39" s="52" t="s">
        <v>63</v>
      </c>
      <c r="K39" s="178"/>
      <c r="L39" s="12"/>
    </row>
    <row r="40" spans="1:12" ht="145.5" customHeight="1">
      <c r="A40" s="219" t="s">
        <v>350</v>
      </c>
      <c r="B40" s="218"/>
      <c r="C40" s="218"/>
      <c r="D40" s="190"/>
      <c r="E40" s="193"/>
      <c r="F40" s="194"/>
      <c r="G40" s="195"/>
      <c r="H40" s="196"/>
      <c r="I40" s="39"/>
      <c r="J40" s="52"/>
      <c r="K40" s="179"/>
    </row>
    <row r="41" spans="1:12" ht="12.75" customHeight="1">
      <c r="A41" s="28"/>
      <c r="B41" s="12"/>
      <c r="D41" s="29"/>
      <c r="E41" s="46"/>
      <c r="F41" s="46"/>
      <c r="G41" s="46"/>
      <c r="H41" s="46"/>
    </row>
    <row r="42" spans="1:12" ht="12.75" customHeight="1">
      <c r="A42" s="28"/>
      <c r="B42" s="12"/>
      <c r="C42" s="12"/>
      <c r="D42" s="29"/>
      <c r="F42" s="46"/>
      <c r="G42" s="46"/>
      <c r="H42" s="46"/>
    </row>
    <row r="43" spans="1:12" ht="12.75" customHeight="1">
      <c r="A43" s="28"/>
      <c r="B43" s="12"/>
      <c r="C43" s="12"/>
      <c r="D43" s="30"/>
      <c r="E43" s="31"/>
      <c r="F43" s="47"/>
      <c r="G43" s="48"/>
    </row>
    <row r="44" spans="1:12" ht="12.75" customHeight="1">
      <c r="A44" s="28"/>
      <c r="B44" s="12"/>
      <c r="D44" s="32"/>
      <c r="E44" s="33"/>
      <c r="L44" s="140"/>
    </row>
    <row r="45" spans="1:12" ht="12.75" customHeight="1">
      <c r="A45" s="28"/>
      <c r="B45" s="12"/>
      <c r="D45" s="32"/>
      <c r="E45" s="33"/>
      <c r="L45" s="140"/>
    </row>
    <row r="46" spans="1:12">
      <c r="A46" s="28"/>
      <c r="B46" s="12"/>
      <c r="D46" s="32"/>
      <c r="E46" s="33"/>
      <c r="L46" s="140"/>
    </row>
    <row r="47" spans="1:12">
      <c r="A47" s="28"/>
      <c r="B47" s="12"/>
      <c r="C47" s="12"/>
      <c r="D47" s="32"/>
      <c r="E47" s="33"/>
      <c r="L47" s="140"/>
    </row>
    <row r="48" spans="1:12">
      <c r="A48" s="28"/>
      <c r="B48" s="12"/>
      <c r="C48" s="12"/>
      <c r="D48" s="32"/>
      <c r="E48" s="33"/>
      <c r="L48" s="140"/>
    </row>
    <row r="49" spans="1:13">
      <c r="A49" s="28"/>
      <c r="B49" s="12"/>
      <c r="C49" s="12"/>
      <c r="E49" s="33"/>
      <c r="L49" s="140"/>
    </row>
    <row r="50" spans="1:13">
      <c r="A50" s="28"/>
      <c r="B50" s="12"/>
      <c r="D50" s="32"/>
      <c r="E50" s="33"/>
    </row>
    <row r="51" spans="1:13" s="144" customFormat="1">
      <c r="A51" s="28"/>
      <c r="B51" s="12"/>
      <c r="C51" s="12"/>
      <c r="D51" s="32"/>
      <c r="E51" s="33"/>
      <c r="G51" s="145"/>
      <c r="H51" s="146"/>
      <c r="I51" s="140"/>
      <c r="J51" s="140"/>
      <c r="K51" s="140"/>
      <c r="L51" s="141"/>
      <c r="M51" s="12"/>
    </row>
    <row r="52" spans="1:13" s="144" customFormat="1">
      <c r="A52" s="28"/>
      <c r="B52" s="12"/>
      <c r="C52" s="141"/>
      <c r="D52" s="32"/>
      <c r="E52" s="33"/>
      <c r="G52" s="145"/>
      <c r="H52" s="146"/>
      <c r="I52" s="140"/>
      <c r="J52" s="140"/>
      <c r="K52" s="140"/>
      <c r="L52" s="141"/>
      <c r="M52" s="12"/>
    </row>
    <row r="53" spans="1:13" s="144" customFormat="1">
      <c r="A53" s="28"/>
      <c r="B53" s="12"/>
      <c r="C53" s="12"/>
      <c r="D53" s="32"/>
      <c r="E53" s="33"/>
      <c r="G53" s="145"/>
      <c r="H53" s="146"/>
      <c r="I53" s="140"/>
      <c r="J53" s="140"/>
      <c r="K53" s="140"/>
      <c r="L53" s="141"/>
      <c r="M53" s="12"/>
    </row>
    <row r="54" spans="1:13" s="144" customFormat="1">
      <c r="A54" s="28"/>
      <c r="B54" s="12"/>
      <c r="C54" s="12"/>
      <c r="D54" s="32"/>
      <c r="E54" s="33"/>
      <c r="G54" s="145"/>
      <c r="H54" s="146"/>
      <c r="I54" s="140"/>
      <c r="J54" s="140"/>
      <c r="K54" s="140"/>
      <c r="L54" s="141"/>
      <c r="M54" s="12"/>
    </row>
    <row r="55" spans="1:13" s="144" customFormat="1">
      <c r="A55" s="28"/>
      <c r="B55" s="12"/>
      <c r="C55" s="12"/>
      <c r="D55" s="32"/>
      <c r="E55" s="33"/>
      <c r="G55" s="145"/>
      <c r="H55" s="146"/>
      <c r="I55" s="140"/>
      <c r="J55" s="140"/>
      <c r="K55" s="140"/>
      <c r="L55" s="141"/>
      <c r="M55" s="12"/>
    </row>
    <row r="56" spans="1:13" s="144" customFormat="1">
      <c r="A56" s="28"/>
      <c r="B56" s="12"/>
      <c r="C56" s="12"/>
      <c r="D56" s="32"/>
      <c r="E56" s="33"/>
      <c r="G56" s="145"/>
      <c r="H56" s="146"/>
      <c r="I56" s="140"/>
      <c r="J56" s="140"/>
      <c r="K56" s="140"/>
      <c r="L56" s="141"/>
      <c r="M56" s="12"/>
    </row>
    <row r="57" spans="1:13" s="144" customFormat="1">
      <c r="A57" s="28"/>
      <c r="B57" s="12"/>
      <c r="C57" s="12"/>
      <c r="D57" s="32"/>
      <c r="E57" s="33"/>
      <c r="G57" s="145"/>
      <c r="H57" s="146"/>
      <c r="I57" s="140"/>
      <c r="J57" s="140"/>
      <c r="K57" s="140"/>
      <c r="L57" s="141"/>
      <c r="M57" s="12"/>
    </row>
    <row r="58" spans="1:13" s="144" customFormat="1">
      <c r="A58" s="28"/>
      <c r="B58" s="12"/>
      <c r="C58" s="12"/>
      <c r="D58" s="32"/>
      <c r="E58" s="33"/>
      <c r="G58" s="145"/>
      <c r="H58" s="146"/>
      <c r="I58" s="140"/>
      <c r="J58" s="140"/>
      <c r="K58" s="140"/>
      <c r="L58" s="141"/>
      <c r="M58" s="12"/>
    </row>
    <row r="59" spans="1:13" s="144" customFormat="1">
      <c r="A59" s="28"/>
      <c r="B59" s="141"/>
      <c r="C59" s="141"/>
      <c r="D59" s="32"/>
      <c r="E59" s="33"/>
      <c r="G59" s="145"/>
      <c r="H59" s="146"/>
      <c r="I59" s="140"/>
      <c r="J59" s="140"/>
      <c r="K59" s="140"/>
      <c r="L59" s="141"/>
      <c r="M59" s="12"/>
    </row>
    <row r="60" spans="1:13" s="144" customFormat="1">
      <c r="A60" s="28"/>
      <c r="B60" s="141"/>
      <c r="C60" s="141"/>
      <c r="D60" s="32"/>
      <c r="E60" s="33"/>
      <c r="G60" s="145"/>
      <c r="H60" s="146"/>
      <c r="I60" s="140"/>
      <c r="J60" s="140"/>
      <c r="K60" s="140"/>
      <c r="L60" s="141"/>
      <c r="M60" s="12"/>
    </row>
    <row r="61" spans="1:13" s="144" customFormat="1">
      <c r="A61" s="28"/>
      <c r="B61" s="141"/>
      <c r="C61" s="141"/>
      <c r="D61" s="32"/>
      <c r="E61" s="33"/>
      <c r="G61" s="145"/>
      <c r="H61" s="146"/>
      <c r="I61" s="140"/>
      <c r="J61" s="140"/>
      <c r="K61" s="140"/>
      <c r="L61" s="141"/>
      <c r="M61" s="12"/>
    </row>
    <row r="62" spans="1:13" s="144" customFormat="1">
      <c r="A62" s="28"/>
      <c r="B62" s="141"/>
      <c r="C62" s="141"/>
      <c r="D62" s="32"/>
      <c r="E62" s="33"/>
      <c r="G62" s="145"/>
      <c r="H62" s="146"/>
      <c r="I62" s="140"/>
      <c r="J62" s="140"/>
      <c r="K62" s="140"/>
      <c r="L62" s="141"/>
      <c r="M62" s="12"/>
    </row>
    <row r="63" spans="1:13" s="144" customFormat="1">
      <c r="A63" s="28"/>
      <c r="B63" s="141"/>
      <c r="C63" s="141"/>
      <c r="D63" s="142"/>
      <c r="E63" s="143"/>
      <c r="G63" s="145"/>
      <c r="H63" s="146"/>
      <c r="I63" s="140"/>
      <c r="J63" s="140"/>
      <c r="K63" s="140"/>
      <c r="L63" s="141"/>
      <c r="M63" s="12"/>
    </row>
    <row r="64" spans="1:13" s="144" customFormat="1">
      <c r="A64" s="28"/>
      <c r="B64" s="141"/>
      <c r="C64" s="141"/>
      <c r="D64" s="142"/>
      <c r="E64" s="143"/>
      <c r="G64" s="145"/>
      <c r="H64" s="146"/>
      <c r="I64" s="140"/>
      <c r="J64" s="140"/>
      <c r="K64" s="140"/>
      <c r="L64" s="141"/>
      <c r="M64" s="12"/>
    </row>
    <row r="65" spans="1:13" s="144" customFormat="1">
      <c r="A65" s="28"/>
      <c r="B65" s="141"/>
      <c r="C65" s="141"/>
      <c r="D65" s="142"/>
      <c r="E65" s="143"/>
      <c r="G65" s="145"/>
      <c r="H65" s="146"/>
      <c r="I65" s="140"/>
      <c r="J65" s="140"/>
      <c r="K65" s="140"/>
      <c r="L65" s="141"/>
      <c r="M65" s="12"/>
    </row>
    <row r="66" spans="1:13" s="144" customFormat="1">
      <c r="A66" s="28"/>
      <c r="B66" s="141"/>
      <c r="C66" s="141"/>
      <c r="D66" s="142"/>
      <c r="E66" s="143"/>
      <c r="G66" s="145"/>
      <c r="H66" s="146"/>
      <c r="I66" s="140"/>
      <c r="J66" s="140"/>
      <c r="K66" s="140"/>
      <c r="L66" s="141"/>
      <c r="M66" s="12"/>
    </row>
    <row r="67" spans="1:13" s="141" customFormat="1">
      <c r="A67" s="28"/>
      <c r="D67" s="142"/>
      <c r="E67" s="143"/>
      <c r="F67" s="144"/>
      <c r="G67" s="145"/>
      <c r="H67" s="146"/>
      <c r="I67" s="140"/>
      <c r="J67" s="140"/>
      <c r="K67" s="140"/>
      <c r="M67" s="12"/>
    </row>
    <row r="68" spans="1:13" s="141" customFormat="1">
      <c r="A68" s="28"/>
      <c r="D68" s="142"/>
      <c r="E68" s="143"/>
      <c r="F68" s="144"/>
      <c r="G68" s="145"/>
      <c r="H68" s="146"/>
      <c r="I68" s="140"/>
      <c r="J68" s="140"/>
      <c r="K68" s="140"/>
      <c r="M68" s="12"/>
    </row>
    <row r="69" spans="1:13" s="141" customFormat="1">
      <c r="A69" s="28"/>
      <c r="D69" s="142"/>
      <c r="E69" s="143"/>
      <c r="F69" s="144"/>
      <c r="G69" s="145"/>
      <c r="H69" s="146"/>
      <c r="I69" s="140"/>
      <c r="J69" s="140"/>
      <c r="K69" s="140"/>
      <c r="M69" s="12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2C2A-4DAD-47EC-9FF2-21B749D7E63A}">
  <sheetPr>
    <pageSetUpPr fitToPage="1"/>
  </sheetPr>
  <dimension ref="A1:M72"/>
  <sheetViews>
    <sheetView zoomScale="70" zoomScaleNormal="70" workbookViewId="0">
      <selection activeCell="F9" sqref="F1:H1048576"/>
    </sheetView>
  </sheetViews>
  <sheetFormatPr defaultColWidth="9.140625" defaultRowHeight="15"/>
  <cols>
    <col min="1" max="1" width="13.5703125" style="13" bestFit="1" customWidth="1"/>
    <col min="2" max="2" width="30.7109375" style="141" customWidth="1"/>
    <col min="3" max="3" width="77.7109375" style="141" customWidth="1"/>
    <col min="4" max="4" width="24" style="142" customWidth="1"/>
    <col min="5" max="5" width="21.140625" style="143" customWidth="1"/>
    <col min="6" max="6" width="10.7109375" style="144" customWidth="1"/>
    <col min="7" max="7" width="10.7109375" style="145" customWidth="1"/>
    <col min="8" max="8" width="10.7109375" style="146" customWidth="1"/>
    <col min="9" max="9" width="5.85546875" style="140" customWidth="1"/>
    <col min="10" max="10" width="12.7109375" style="140" customWidth="1"/>
    <col min="11" max="11" width="20" style="140" customWidth="1"/>
    <col min="12" max="12" width="21" style="141" customWidth="1"/>
    <col min="13" max="13" width="9.140625" style="12" customWidth="1"/>
    <col min="14" max="16384" width="9.140625" style="12"/>
  </cols>
  <sheetData>
    <row r="1" spans="1:12" ht="71.25" customHeight="1">
      <c r="A1" s="198" t="s">
        <v>65</v>
      </c>
      <c r="B1" s="181"/>
      <c r="C1" s="181"/>
      <c r="D1" s="190"/>
      <c r="E1" s="193"/>
      <c r="F1" s="194"/>
      <c r="G1" s="195"/>
      <c r="H1" s="196"/>
    </row>
    <row r="2" spans="1:12" ht="22.5" customHeight="1">
      <c r="A2" s="223" t="s">
        <v>66</v>
      </c>
      <c r="B2" s="218"/>
      <c r="C2" s="218"/>
      <c r="D2" s="224"/>
      <c r="E2" s="225"/>
      <c r="F2" s="224"/>
      <c r="G2" s="226"/>
      <c r="H2" s="227"/>
      <c r="I2" s="34"/>
      <c r="J2" s="34"/>
    </row>
    <row r="3" spans="1:12" ht="22.5" customHeight="1">
      <c r="A3" s="228" t="s">
        <v>67</v>
      </c>
      <c r="B3" s="218"/>
      <c r="C3" s="218"/>
      <c r="D3" s="224"/>
      <c r="E3" s="225"/>
      <c r="F3" s="224"/>
      <c r="G3" s="226"/>
      <c r="H3" s="227"/>
      <c r="I3" s="35"/>
      <c r="J3" s="35"/>
    </row>
    <row r="4" spans="1:12" ht="22.5" customHeight="1">
      <c r="A4" s="220" t="s">
        <v>68</v>
      </c>
      <c r="B4" s="222" t="s">
        <v>69</v>
      </c>
      <c r="C4" s="221"/>
      <c r="D4" s="221"/>
      <c r="E4" s="221"/>
      <c r="F4" s="221"/>
      <c r="G4" s="221"/>
      <c r="H4" s="221"/>
      <c r="I4" s="34"/>
      <c r="J4" s="34"/>
    </row>
    <row r="5" spans="1:12" ht="22.5" customHeight="1" thickBot="1">
      <c r="A5" s="221"/>
      <c r="B5" s="221"/>
      <c r="C5" s="221"/>
      <c r="D5" s="221"/>
      <c r="E5" s="221"/>
      <c r="F5" s="221"/>
      <c r="G5" s="221"/>
      <c r="H5" s="221"/>
      <c r="I5" s="35"/>
      <c r="J5" s="35"/>
    </row>
    <row r="6" spans="1:12" ht="22.5" hidden="1" customHeight="1">
      <c r="A6" s="220" t="s">
        <v>68</v>
      </c>
      <c r="B6" s="222" t="s">
        <v>69</v>
      </c>
      <c r="C6" s="221"/>
      <c r="D6" s="221"/>
      <c r="E6" s="221"/>
      <c r="F6" s="221"/>
      <c r="G6" s="221"/>
      <c r="H6" s="221"/>
      <c r="I6" s="35"/>
      <c r="J6" s="35"/>
    </row>
    <row r="7" spans="1:12" ht="10.5" hidden="1" customHeight="1">
      <c r="A7" s="221"/>
      <c r="B7" s="221"/>
      <c r="C7" s="221"/>
      <c r="D7" s="221"/>
      <c r="E7" s="221"/>
      <c r="F7" s="221"/>
      <c r="G7" s="221"/>
      <c r="H7" s="221"/>
      <c r="I7" s="35"/>
      <c r="J7" s="35"/>
    </row>
    <row r="8" spans="1:12" ht="33.75" customHeight="1" thickBot="1">
      <c r="A8" s="197" t="s">
        <v>5</v>
      </c>
      <c r="B8" s="183"/>
      <c r="C8" s="183"/>
      <c r="D8" s="184"/>
      <c r="E8" s="185"/>
      <c r="F8" s="186"/>
      <c r="G8" s="187"/>
      <c r="H8" s="188"/>
      <c r="I8" s="35"/>
      <c r="J8" s="35"/>
    </row>
    <row r="9" spans="1:12" ht="42.75" customHeight="1" thickBot="1">
      <c r="A9" s="90" t="s">
        <v>70</v>
      </c>
      <c r="B9" s="91" t="s">
        <v>71</v>
      </c>
      <c r="C9" s="91" t="s">
        <v>72</v>
      </c>
      <c r="D9" s="170" t="s">
        <v>349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92" t="s">
        <v>73</v>
      </c>
      <c r="C10" s="92" t="s">
        <v>74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39" si="1">J9+I10</f>
        <v>1.791666666666667</v>
      </c>
    </row>
    <row r="11" spans="1:12" ht="24" customHeight="1">
      <c r="A11" s="20">
        <f t="shared" si="0"/>
        <v>1.791666666666667</v>
      </c>
      <c r="B11" s="93" t="s">
        <v>75</v>
      </c>
      <c r="C11" s="94" t="s">
        <v>76</v>
      </c>
      <c r="D11" s="99" t="str">
        <f>Roles!B3</f>
        <v>Harper</v>
      </c>
      <c r="E11" s="76">
        <v>4</v>
      </c>
      <c r="F11" s="151"/>
      <c r="G11" s="152" t="s">
        <v>331</v>
      </c>
      <c r="H11" s="153" t="s">
        <v>332</v>
      </c>
      <c r="I11" s="37">
        <v>5.0027777777777782</v>
      </c>
      <c r="J11" s="36">
        <f t="shared" si="1"/>
        <v>6.7944444444444452</v>
      </c>
    </row>
    <row r="12" spans="1:12" ht="24" customHeight="1">
      <c r="A12" s="20">
        <f t="shared" si="0"/>
        <v>6.7944444444444452</v>
      </c>
      <c r="B12" s="92" t="s">
        <v>73</v>
      </c>
      <c r="C12" s="95" t="s">
        <v>77</v>
      </c>
      <c r="D12" s="99" t="str">
        <f>Roles!B2</f>
        <v>Davie</v>
      </c>
      <c r="E12" s="76">
        <v>0</v>
      </c>
      <c r="F12" s="151" t="s">
        <v>17</v>
      </c>
      <c r="G12" s="152" t="s">
        <v>18</v>
      </c>
      <c r="H12" s="153" t="s">
        <v>19</v>
      </c>
      <c r="I12" s="37">
        <v>0</v>
      </c>
      <c r="J12" s="36">
        <f t="shared" si="1"/>
        <v>6.7944444444444452</v>
      </c>
    </row>
    <row r="13" spans="1:12" ht="24" customHeight="1">
      <c r="A13" s="20">
        <f t="shared" si="0"/>
        <v>6.7944444444444452</v>
      </c>
      <c r="B13" s="93" t="s">
        <v>78</v>
      </c>
      <c r="C13" s="93" t="s">
        <v>79</v>
      </c>
      <c r="D13" s="99" t="str">
        <f>Roles!B4</f>
        <v>Harper</v>
      </c>
      <c r="E13" s="76">
        <v>5</v>
      </c>
      <c r="F13" s="151">
        <v>3</v>
      </c>
      <c r="G13" s="152">
        <v>4</v>
      </c>
      <c r="H13" s="153">
        <v>5</v>
      </c>
      <c r="I13" s="37">
        <v>1.0034722222222201</v>
      </c>
      <c r="J13" s="36">
        <f t="shared" si="1"/>
        <v>7.7979166666666657</v>
      </c>
    </row>
    <row r="14" spans="1:12" ht="24" customHeight="1">
      <c r="A14" s="20">
        <f t="shared" si="0"/>
        <v>7.7979166666666657</v>
      </c>
      <c r="B14" s="93" t="s">
        <v>80</v>
      </c>
      <c r="C14" s="93" t="s">
        <v>81</v>
      </c>
      <c r="D14" s="99" t="str">
        <f>Roles!B5</f>
        <v>Bonnie Wang</v>
      </c>
      <c r="E14" s="76">
        <v>1</v>
      </c>
      <c r="F14" s="151"/>
      <c r="G14" s="152"/>
      <c r="H14" s="153" t="s">
        <v>336</v>
      </c>
      <c r="I14" s="37">
        <v>6.9444444444444447E-4</v>
      </c>
      <c r="J14" s="36">
        <f t="shared" si="1"/>
        <v>7.7986111111111098</v>
      </c>
      <c r="K14" s="36"/>
      <c r="L14" s="34"/>
    </row>
    <row r="15" spans="1:12" ht="24.75" customHeight="1">
      <c r="A15" s="20">
        <f t="shared" si="0"/>
        <v>7.7986111111111098</v>
      </c>
      <c r="B15" s="93" t="s">
        <v>82</v>
      </c>
      <c r="C15" s="93" t="s">
        <v>83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8.7993055555555504</v>
      </c>
      <c r="K15" s="36"/>
      <c r="L15" s="34"/>
    </row>
    <row r="16" spans="1:12" ht="24" customHeight="1">
      <c r="A16" s="20">
        <f t="shared" si="0"/>
        <v>8.7993055555555504</v>
      </c>
      <c r="B16" s="93" t="s">
        <v>84</v>
      </c>
      <c r="C16" s="93" t="s">
        <v>85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6.9444444444444447E-4</v>
      </c>
      <c r="J16" s="36">
        <f t="shared" si="1"/>
        <v>8.7999999999999954</v>
      </c>
      <c r="K16" s="36"/>
      <c r="L16" s="34"/>
    </row>
    <row r="17" spans="1:12" ht="24" customHeight="1">
      <c r="A17" s="20">
        <f t="shared" si="0"/>
        <v>8.7999999999999954</v>
      </c>
      <c r="B17" s="93" t="s">
        <v>86</v>
      </c>
      <c r="C17" s="93" t="s">
        <v>87</v>
      </c>
      <c r="D17" s="99" t="str">
        <f>Roles!B10</f>
        <v>Raven</v>
      </c>
      <c r="E17" s="76">
        <v>2</v>
      </c>
      <c r="F17" s="151"/>
      <c r="G17" s="152" t="s">
        <v>336</v>
      </c>
      <c r="H17" s="153">
        <v>2</v>
      </c>
      <c r="I17" s="37">
        <v>1.3888888888888889E-3</v>
      </c>
      <c r="J17" s="36">
        <f t="shared" si="1"/>
        <v>8.8013888888888836</v>
      </c>
      <c r="K17" s="36"/>
      <c r="L17" s="34"/>
    </row>
    <row r="18" spans="1:12" ht="24" customHeight="1">
      <c r="A18" s="20">
        <f t="shared" si="0"/>
        <v>8.8013888888888836</v>
      </c>
      <c r="B18" s="93" t="s">
        <v>80</v>
      </c>
      <c r="C18" s="93" t="s">
        <v>88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0</v>
      </c>
      <c r="J18" s="36">
        <f t="shared" si="1"/>
        <v>8.8013888888888836</v>
      </c>
    </row>
    <row r="19" spans="1:12" ht="24" customHeight="1" thickBot="1">
      <c r="A19" s="125">
        <f t="shared" si="0"/>
        <v>8.8013888888888836</v>
      </c>
      <c r="B19" s="93" t="s">
        <v>78</v>
      </c>
      <c r="C19" s="93" t="s">
        <v>345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8.8020833333333286</v>
      </c>
    </row>
    <row r="20" spans="1:12" ht="24" customHeight="1" thickBot="1">
      <c r="A20" s="182" t="s">
        <v>90</v>
      </c>
      <c r="B20" s="183"/>
      <c r="C20" s="183"/>
      <c r="D20" s="184"/>
      <c r="E20" s="185"/>
      <c r="F20" s="186"/>
      <c r="G20" s="187"/>
      <c r="H20" s="188"/>
      <c r="I20" s="37">
        <v>0</v>
      </c>
      <c r="J20" s="36">
        <f t="shared" si="1"/>
        <v>8.8020833333333286</v>
      </c>
    </row>
    <row r="21" spans="1:12" ht="24" customHeight="1">
      <c r="A21" s="20">
        <f>J20</f>
        <v>8.8020833333333286</v>
      </c>
      <c r="B21" s="136" t="s">
        <v>89</v>
      </c>
      <c r="C21" s="137" t="s">
        <v>90</v>
      </c>
      <c r="D21" s="98" t="str">
        <f>Roles!B6</f>
        <v>Elliot Zhang</v>
      </c>
      <c r="E21" s="27">
        <v>20</v>
      </c>
      <c r="F21" s="128">
        <v>1</v>
      </c>
      <c r="G21" s="101">
        <v>1.5</v>
      </c>
      <c r="H21" s="102">
        <v>2</v>
      </c>
      <c r="I21" s="37">
        <v>1.388888888888889E-2</v>
      </c>
      <c r="J21" s="36">
        <f t="shared" si="1"/>
        <v>8.8159722222222179</v>
      </c>
    </row>
    <row r="22" spans="1:12" ht="24" customHeight="1">
      <c r="A22" s="20">
        <f>J21</f>
        <v>8.8159722222222179</v>
      </c>
      <c r="B22" s="95" t="s">
        <v>91</v>
      </c>
      <c r="C22" s="95" t="s">
        <v>92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8.8201388888888843</v>
      </c>
    </row>
    <row r="23" spans="1:12" ht="24" customHeight="1">
      <c r="A23" s="20">
        <f>J22</f>
        <v>8.8201388888888843</v>
      </c>
      <c r="B23" s="93" t="s">
        <v>78</v>
      </c>
      <c r="C23" s="93" t="s">
        <v>88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8.8208333333333293</v>
      </c>
    </row>
    <row r="24" spans="1:12" ht="24" customHeight="1" thickBot="1">
      <c r="A24" s="129">
        <f>J23</f>
        <v>8.8208333333333293</v>
      </c>
      <c r="B24" s="138" t="s">
        <v>99</v>
      </c>
      <c r="C24" s="138" t="s">
        <v>100</v>
      </c>
      <c r="D24" s="126" t="str">
        <f>Roles!B4</f>
        <v>Harper</v>
      </c>
      <c r="E24" s="132">
        <v>10</v>
      </c>
      <c r="F24" s="133"/>
      <c r="G24" s="134"/>
      <c r="H24" s="135" t="s">
        <v>42</v>
      </c>
      <c r="I24" s="37">
        <v>4.8611111111111112E-3</v>
      </c>
      <c r="J24" s="36">
        <f t="shared" si="1"/>
        <v>8.8256944444444407</v>
      </c>
    </row>
    <row r="25" spans="1:12" ht="24" customHeight="1" thickBot="1">
      <c r="A25" s="182" t="s">
        <v>93</v>
      </c>
      <c r="B25" s="183"/>
      <c r="C25" s="183"/>
      <c r="D25" s="184"/>
      <c r="E25" s="185"/>
      <c r="F25" s="186"/>
      <c r="G25" s="187"/>
      <c r="H25" s="188"/>
      <c r="I25" s="37">
        <v>1</v>
      </c>
      <c r="J25" s="36">
        <f t="shared" si="1"/>
        <v>9.8256944444444407</v>
      </c>
      <c r="K25" s="36"/>
      <c r="L25" s="34"/>
    </row>
    <row r="26" spans="1:12" ht="24" customHeight="1">
      <c r="A26" s="20">
        <f t="shared" ref="A26:A29" si="2">J25</f>
        <v>9.8256944444444407</v>
      </c>
      <c r="B26" s="139" t="s">
        <v>78</v>
      </c>
      <c r="C26" s="139" t="s">
        <v>94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9.8263888888888857</v>
      </c>
      <c r="K26" s="36"/>
      <c r="L26" s="34"/>
    </row>
    <row r="27" spans="1:12" ht="47.25" customHeight="1" thickBot="1">
      <c r="A27" s="20">
        <f t="shared" si="2"/>
        <v>9.8263888888888857</v>
      </c>
      <c r="B27" s="93" t="s">
        <v>95</v>
      </c>
      <c r="C27" s="96" t="s">
        <v>96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9.8312499999999972</v>
      </c>
      <c r="K27" s="36"/>
      <c r="L27" s="34"/>
    </row>
    <row r="28" spans="1:12" ht="24" customHeight="1">
      <c r="A28" s="20">
        <f>J27</f>
        <v>9.8312499999999972</v>
      </c>
      <c r="B28" s="139" t="s">
        <v>78</v>
      </c>
      <c r="C28" s="139" t="s">
        <v>97</v>
      </c>
      <c r="D28" s="113" t="str">
        <f>Roles!B4</f>
        <v>Harper</v>
      </c>
      <c r="E28" s="27">
        <v>1</v>
      </c>
      <c r="F28" s="100"/>
      <c r="G28" s="101">
        <v>0.5</v>
      </c>
      <c r="H28" s="102">
        <v>1</v>
      </c>
      <c r="I28" s="37">
        <v>6.9444444444444447E-4</v>
      </c>
      <c r="J28" s="36">
        <f>J27+I28</f>
        <v>9.8319444444444422</v>
      </c>
      <c r="K28" s="36"/>
      <c r="L28" s="34"/>
    </row>
    <row r="29" spans="1:12" ht="39.75" thickBot="1">
      <c r="A29" s="20">
        <f t="shared" si="2"/>
        <v>9.8319444444444422</v>
      </c>
      <c r="B29" s="93" t="s">
        <v>98</v>
      </c>
      <c r="C29" s="96" t="s">
        <v>96</v>
      </c>
      <c r="D29" s="114" t="str">
        <f>Roles!B12</f>
        <v>Rice Fan</v>
      </c>
      <c r="E29" s="72" t="s">
        <v>41</v>
      </c>
      <c r="F29" s="103" t="s">
        <v>19</v>
      </c>
      <c r="G29" s="104" t="s">
        <v>35</v>
      </c>
      <c r="H29" s="105" t="s">
        <v>42</v>
      </c>
      <c r="I29" s="37">
        <v>4.8611111111111112E-3</v>
      </c>
      <c r="J29" s="36">
        <f t="shared" si="1"/>
        <v>9.8368055555555536</v>
      </c>
      <c r="K29" s="36"/>
      <c r="L29" s="34"/>
    </row>
    <row r="30" spans="1:12" ht="24" customHeight="1" thickBot="1">
      <c r="A30" s="182" t="s">
        <v>348</v>
      </c>
      <c r="B30" s="183"/>
      <c r="C30" s="183"/>
      <c r="D30" s="184"/>
      <c r="E30" s="185"/>
      <c r="F30" s="186"/>
      <c r="G30" s="187"/>
      <c r="H30" s="188"/>
      <c r="I30" s="37"/>
      <c r="J30" s="36">
        <f>J29+I30</f>
        <v>9.8368055555555536</v>
      </c>
      <c r="K30" s="36"/>
      <c r="L30" s="34"/>
    </row>
    <row r="31" spans="1:12" ht="24" customHeight="1">
      <c r="A31" s="20">
        <f>J30</f>
        <v>9.8368055555555536</v>
      </c>
      <c r="B31" s="136" t="s">
        <v>80</v>
      </c>
      <c r="C31" s="137" t="s">
        <v>101</v>
      </c>
      <c r="D31" s="98" t="str">
        <f>Roles!B5</f>
        <v>Bonnie Wang</v>
      </c>
      <c r="E31" s="27">
        <v>1</v>
      </c>
      <c r="F31" s="148"/>
      <c r="G31" s="149">
        <v>0.5</v>
      </c>
      <c r="H31" s="150">
        <v>1</v>
      </c>
      <c r="I31" s="37">
        <v>1.0006944444444399</v>
      </c>
      <c r="J31" s="36">
        <f t="shared" si="1"/>
        <v>10.837499999999993</v>
      </c>
      <c r="K31" s="36"/>
      <c r="L31" s="34"/>
    </row>
    <row r="32" spans="1:12" ht="24" customHeight="1">
      <c r="A32" s="20">
        <f>J31</f>
        <v>10.837499999999993</v>
      </c>
      <c r="B32" s="95" t="s">
        <v>102</v>
      </c>
      <c r="C32" s="93" t="s">
        <v>103</v>
      </c>
      <c r="D32" s="98" t="str">
        <f>Roles!B15</f>
        <v>Qiyang Li</v>
      </c>
      <c r="E32" s="57" t="s">
        <v>49</v>
      </c>
      <c r="F32" s="151">
        <v>2</v>
      </c>
      <c r="G32" s="152">
        <v>2.5</v>
      </c>
      <c r="H32" s="153">
        <v>3</v>
      </c>
      <c r="I32" s="37">
        <v>2.0833333333333333E-3</v>
      </c>
      <c r="J32" s="36">
        <f t="shared" si="1"/>
        <v>10.839583333333326</v>
      </c>
      <c r="K32" s="36"/>
      <c r="L32" s="34"/>
    </row>
    <row r="33" spans="1:12" ht="24" customHeight="1">
      <c r="A33" s="20">
        <f>J32</f>
        <v>10.839583333333326</v>
      </c>
      <c r="B33" s="95" t="s">
        <v>104</v>
      </c>
      <c r="C33" s="93" t="s">
        <v>105</v>
      </c>
      <c r="D33" s="98" t="str">
        <f>Roles!B16</f>
        <v>Olivia Wang</v>
      </c>
      <c r="E33" s="57" t="s">
        <v>339</v>
      </c>
      <c r="F33" s="151">
        <v>2</v>
      </c>
      <c r="G33" s="152">
        <v>2.5</v>
      </c>
      <c r="H33" s="153">
        <v>3</v>
      </c>
      <c r="I33" s="37">
        <v>2.0833333333333333E-3</v>
      </c>
      <c r="J33" s="36">
        <f t="shared" si="1"/>
        <v>10.84166666666666</v>
      </c>
      <c r="K33" s="36"/>
      <c r="L33" s="34"/>
    </row>
    <row r="34" spans="1:12" ht="24" customHeight="1">
      <c r="A34" s="20">
        <f>J32</f>
        <v>10.839583333333326</v>
      </c>
      <c r="B34" s="55" t="s">
        <v>84</v>
      </c>
      <c r="C34" s="56" t="s">
        <v>357</v>
      </c>
      <c r="D34" s="99" t="str">
        <f>Roles!B9</f>
        <v>Raymond Li</v>
      </c>
      <c r="E34" s="75" t="s">
        <v>51</v>
      </c>
      <c r="F34" s="151"/>
      <c r="G34" s="152">
        <v>1.5</v>
      </c>
      <c r="H34" s="153">
        <v>2</v>
      </c>
      <c r="I34" s="37">
        <v>1.3888888888888889E-3</v>
      </c>
      <c r="J34" s="36">
        <f>J33+I34</f>
        <v>10.843055555555548</v>
      </c>
      <c r="K34" s="36"/>
      <c r="L34" s="38"/>
    </row>
    <row r="35" spans="1:12" ht="24" customHeight="1">
      <c r="A35" s="20">
        <f t="shared" ref="A35:A39" si="3">J34</f>
        <v>10.843055555555548</v>
      </c>
      <c r="B35" s="55" t="s">
        <v>86</v>
      </c>
      <c r="C35" s="56" t="s">
        <v>358</v>
      </c>
      <c r="D35" s="99" t="str">
        <f>Roles!B10</f>
        <v>Raven</v>
      </c>
      <c r="E35" s="75" t="s">
        <v>53</v>
      </c>
      <c r="F35" s="151">
        <v>2</v>
      </c>
      <c r="G35" s="152">
        <v>2.5</v>
      </c>
      <c r="H35" s="153">
        <v>3</v>
      </c>
      <c r="I35" s="37">
        <v>2.0833333333333329E-3</v>
      </c>
      <c r="J35" s="36">
        <f t="shared" si="1"/>
        <v>10.845138888888881</v>
      </c>
      <c r="K35" s="36"/>
      <c r="L35" s="38"/>
    </row>
    <row r="36" spans="1:12" ht="24" customHeight="1">
      <c r="A36" s="20">
        <f t="shared" si="3"/>
        <v>10.845138888888881</v>
      </c>
      <c r="B36" s="95" t="s">
        <v>82</v>
      </c>
      <c r="C36" s="93" t="s">
        <v>106</v>
      </c>
      <c r="D36" s="99" t="str">
        <f>Roles!B8</f>
        <v>Serena</v>
      </c>
      <c r="E36" s="75" t="s">
        <v>51</v>
      </c>
      <c r="F36" s="151"/>
      <c r="G36" s="152">
        <v>1.5</v>
      </c>
      <c r="H36" s="153">
        <v>2</v>
      </c>
      <c r="I36" s="37">
        <v>1.3888888888888889E-3</v>
      </c>
      <c r="J36" s="36">
        <f t="shared" si="1"/>
        <v>10.846527777777769</v>
      </c>
      <c r="K36" s="36"/>
      <c r="L36" s="38"/>
    </row>
    <row r="37" spans="1:12" ht="24" customHeight="1">
      <c r="A37" s="20">
        <f t="shared" si="3"/>
        <v>10.846527777777769</v>
      </c>
      <c r="B37" s="97" t="s">
        <v>107</v>
      </c>
      <c r="C37" s="93" t="s">
        <v>346</v>
      </c>
      <c r="D37" s="99" t="str">
        <f>Roles!B2</f>
        <v>Davie</v>
      </c>
      <c r="E37" s="76">
        <v>1</v>
      </c>
      <c r="F37" s="151"/>
      <c r="G37" s="152"/>
      <c r="H37" s="153">
        <v>1</v>
      </c>
      <c r="I37" s="37">
        <v>6.9444444444444404E-4</v>
      </c>
      <c r="J37" s="36">
        <f t="shared" si="1"/>
        <v>10.847222222222214</v>
      </c>
      <c r="K37" s="36"/>
      <c r="L37" s="38"/>
    </row>
    <row r="38" spans="1:12" ht="24" customHeight="1">
      <c r="A38" s="20">
        <f t="shared" si="3"/>
        <v>10.847222222222214</v>
      </c>
      <c r="B38" s="97" t="s">
        <v>80</v>
      </c>
      <c r="C38" s="93" t="s">
        <v>108</v>
      </c>
      <c r="D38" s="99" t="str">
        <f>Roles!B5</f>
        <v>Bonnie Wang</v>
      </c>
      <c r="E38" s="75" t="s">
        <v>341</v>
      </c>
      <c r="F38" s="151" t="s">
        <v>342</v>
      </c>
      <c r="G38" s="152" t="s">
        <v>332</v>
      </c>
      <c r="H38" s="153" t="s">
        <v>343</v>
      </c>
      <c r="I38" s="37">
        <v>1.0034722222222223</v>
      </c>
      <c r="J38" s="36">
        <f t="shared" si="1"/>
        <v>11.850694444444436</v>
      </c>
      <c r="K38" s="36"/>
      <c r="L38" s="38"/>
    </row>
    <row r="39" spans="1:12" ht="24" customHeight="1">
      <c r="A39" s="20">
        <f t="shared" si="3"/>
        <v>11.850694444444436</v>
      </c>
      <c r="B39" s="70" t="s">
        <v>78</v>
      </c>
      <c r="C39" s="73" t="s">
        <v>109</v>
      </c>
      <c r="D39" s="99" t="str">
        <f>Roles!B4</f>
        <v>Harper</v>
      </c>
      <c r="E39" s="75" t="s">
        <v>56</v>
      </c>
      <c r="F39" s="158" t="s">
        <v>57</v>
      </c>
      <c r="G39" s="159" t="s">
        <v>58</v>
      </c>
      <c r="H39" s="160" t="s">
        <v>56</v>
      </c>
      <c r="I39" s="37">
        <v>1.0013888888888891</v>
      </c>
      <c r="J39" s="36">
        <f t="shared" si="1"/>
        <v>12.852083333333326</v>
      </c>
      <c r="K39" s="36"/>
      <c r="L39" s="38"/>
    </row>
    <row r="40" spans="1:12" ht="24" customHeight="1" thickBot="1">
      <c r="A40" s="77">
        <f>J39</f>
        <v>12.852083333333326</v>
      </c>
      <c r="B40" s="78" t="s">
        <v>75</v>
      </c>
      <c r="C40" s="122" t="s">
        <v>347</v>
      </c>
      <c r="D40" s="99" t="str">
        <f>Roles!B3</f>
        <v>Harper</v>
      </c>
      <c r="E40" s="71">
        <v>2</v>
      </c>
      <c r="F40" s="109"/>
      <c r="G40" s="110"/>
      <c r="H40" s="111" t="s">
        <v>56</v>
      </c>
      <c r="I40" s="37">
        <v>1.0013888888888889</v>
      </c>
      <c r="J40" s="36">
        <f>J39+I40</f>
        <v>13.853472222222214</v>
      </c>
      <c r="K40" s="39"/>
      <c r="L40" s="12"/>
    </row>
    <row r="41" spans="1:12" ht="21" customHeight="1">
      <c r="A41" s="189"/>
      <c r="B41" s="181"/>
      <c r="C41" s="181"/>
      <c r="D41" s="190"/>
      <c r="E41" s="12"/>
      <c r="F41" s="43"/>
      <c r="G41" s="44"/>
      <c r="H41" s="45"/>
      <c r="I41" s="39"/>
      <c r="J41" s="39"/>
      <c r="K41" s="39"/>
      <c r="L41" s="12"/>
    </row>
    <row r="42" spans="1:12" ht="114" customHeight="1">
      <c r="A42" s="217" t="s">
        <v>351</v>
      </c>
      <c r="B42" s="218"/>
      <c r="C42" s="218"/>
      <c r="D42" s="192"/>
      <c r="E42" s="193"/>
      <c r="F42" s="194"/>
      <c r="G42" s="195"/>
      <c r="H42" s="196"/>
      <c r="I42" s="39"/>
      <c r="J42" s="52" t="s">
        <v>63</v>
      </c>
      <c r="K42" s="178"/>
      <c r="L42" s="12"/>
    </row>
    <row r="43" spans="1:12" ht="145.5" customHeight="1">
      <c r="A43" s="219" t="s">
        <v>350</v>
      </c>
      <c r="B43" s="218"/>
      <c r="C43" s="218"/>
      <c r="D43" s="190"/>
      <c r="E43" s="193"/>
      <c r="F43" s="194"/>
      <c r="G43" s="195"/>
      <c r="H43" s="196"/>
      <c r="I43" s="39"/>
      <c r="J43" s="52"/>
      <c r="K43" s="179"/>
    </row>
    <row r="44" spans="1:12" ht="12.75" customHeight="1">
      <c r="A44" s="28"/>
      <c r="B44" s="12"/>
      <c r="D44" s="29"/>
      <c r="E44" s="46"/>
      <c r="F44" s="46"/>
      <c r="G44" s="46"/>
      <c r="H44" s="46"/>
    </row>
    <row r="45" spans="1:12" ht="12.75" customHeight="1">
      <c r="A45" s="28"/>
      <c r="B45" s="12"/>
      <c r="C45" s="12"/>
      <c r="D45" s="29"/>
      <c r="F45" s="46"/>
      <c r="G45" s="46"/>
      <c r="H45" s="46"/>
    </row>
    <row r="46" spans="1:12" ht="12.75" customHeight="1">
      <c r="A46" s="28"/>
      <c r="B46" s="12"/>
      <c r="C46" s="12"/>
      <c r="D46" s="30"/>
      <c r="E46" s="31"/>
      <c r="F46" s="47"/>
      <c r="G46" s="48"/>
    </row>
    <row r="47" spans="1:12" ht="12.75" customHeight="1">
      <c r="A47" s="28"/>
      <c r="B47" s="12"/>
      <c r="D47" s="32"/>
      <c r="E47" s="33"/>
      <c r="L47" s="140"/>
    </row>
    <row r="48" spans="1:12" ht="12.75" customHeight="1">
      <c r="A48" s="28"/>
      <c r="B48" s="12"/>
      <c r="D48" s="32"/>
      <c r="E48" s="33"/>
      <c r="L48" s="140"/>
    </row>
    <row r="49" spans="1:13">
      <c r="A49" s="28"/>
      <c r="B49" s="12"/>
      <c r="D49" s="32"/>
      <c r="E49" s="33"/>
      <c r="L49" s="140"/>
    </row>
    <row r="50" spans="1:13">
      <c r="A50" s="28"/>
      <c r="B50" s="12"/>
      <c r="C50" s="12"/>
      <c r="D50" s="32"/>
      <c r="E50" s="33"/>
      <c r="L50" s="140"/>
    </row>
    <row r="51" spans="1:13">
      <c r="A51" s="28"/>
      <c r="B51" s="12"/>
      <c r="C51" s="12"/>
      <c r="D51" s="32"/>
      <c r="E51" s="33"/>
      <c r="L51" s="140"/>
    </row>
    <row r="52" spans="1:13">
      <c r="A52" s="28"/>
      <c r="B52" s="12"/>
      <c r="C52" s="12"/>
      <c r="E52" s="33"/>
      <c r="L52" s="140"/>
    </row>
    <row r="53" spans="1:13">
      <c r="A53" s="28"/>
      <c r="B53" s="12"/>
      <c r="D53" s="32"/>
      <c r="E53" s="33"/>
    </row>
    <row r="54" spans="1:13" s="144" customFormat="1">
      <c r="A54" s="28"/>
      <c r="B54" s="12"/>
      <c r="C54" s="12"/>
      <c r="D54" s="32"/>
      <c r="E54" s="33"/>
      <c r="G54" s="145"/>
      <c r="H54" s="146"/>
      <c r="I54" s="140"/>
      <c r="J54" s="140"/>
      <c r="K54" s="140"/>
      <c r="L54" s="141"/>
      <c r="M54" s="12"/>
    </row>
    <row r="55" spans="1:13" s="144" customFormat="1">
      <c r="A55" s="28"/>
      <c r="B55" s="12"/>
      <c r="C55" s="141"/>
      <c r="D55" s="32"/>
      <c r="E55" s="33"/>
      <c r="G55" s="145"/>
      <c r="H55" s="146"/>
      <c r="I55" s="140"/>
      <c r="J55" s="140"/>
      <c r="K55" s="140"/>
      <c r="L55" s="141"/>
      <c r="M55" s="12"/>
    </row>
    <row r="56" spans="1:13" s="144" customFormat="1">
      <c r="A56" s="28"/>
      <c r="B56" s="12"/>
      <c r="C56" s="12"/>
      <c r="D56" s="32"/>
      <c r="E56" s="33"/>
      <c r="G56" s="145"/>
      <c r="H56" s="146"/>
      <c r="I56" s="140"/>
      <c r="J56" s="140"/>
      <c r="K56" s="140"/>
      <c r="L56" s="141"/>
      <c r="M56" s="12"/>
    </row>
    <row r="57" spans="1:13" s="144" customFormat="1">
      <c r="A57" s="28"/>
      <c r="B57" s="12"/>
      <c r="C57" s="12"/>
      <c r="D57" s="32"/>
      <c r="E57" s="33"/>
      <c r="G57" s="145"/>
      <c r="H57" s="146"/>
      <c r="I57" s="140"/>
      <c r="J57" s="140"/>
      <c r="K57" s="140"/>
      <c r="L57" s="141"/>
      <c r="M57" s="12"/>
    </row>
    <row r="58" spans="1:13" s="144" customFormat="1">
      <c r="A58" s="28"/>
      <c r="B58" s="12"/>
      <c r="C58" s="12"/>
      <c r="D58" s="32"/>
      <c r="E58" s="33"/>
      <c r="G58" s="145"/>
      <c r="H58" s="146"/>
      <c r="I58" s="140"/>
      <c r="J58" s="140"/>
      <c r="K58" s="140"/>
      <c r="L58" s="141"/>
      <c r="M58" s="12"/>
    </row>
    <row r="59" spans="1:13" s="144" customFormat="1">
      <c r="A59" s="28"/>
      <c r="B59" s="12"/>
      <c r="C59" s="12"/>
      <c r="D59" s="32"/>
      <c r="E59" s="33"/>
      <c r="G59" s="145"/>
      <c r="H59" s="146"/>
      <c r="I59" s="140"/>
      <c r="J59" s="140"/>
      <c r="K59" s="140"/>
      <c r="L59" s="141"/>
      <c r="M59" s="12"/>
    </row>
    <row r="60" spans="1:13" s="144" customFormat="1">
      <c r="A60" s="28"/>
      <c r="B60" s="12"/>
      <c r="C60" s="12"/>
      <c r="D60" s="32"/>
      <c r="E60" s="33"/>
      <c r="G60" s="145"/>
      <c r="H60" s="146"/>
      <c r="I60" s="140"/>
      <c r="J60" s="140"/>
      <c r="K60" s="140"/>
      <c r="L60" s="141"/>
      <c r="M60" s="12"/>
    </row>
    <row r="61" spans="1:13" s="144" customFormat="1">
      <c r="A61" s="28"/>
      <c r="B61" s="12"/>
      <c r="C61" s="12"/>
      <c r="D61" s="32"/>
      <c r="E61" s="33"/>
      <c r="G61" s="145"/>
      <c r="H61" s="146"/>
      <c r="I61" s="140"/>
      <c r="J61" s="140"/>
      <c r="K61" s="140"/>
      <c r="L61" s="141"/>
      <c r="M61" s="12"/>
    </row>
    <row r="62" spans="1:13" s="144" customFormat="1">
      <c r="A62" s="28"/>
      <c r="B62" s="141"/>
      <c r="C62" s="141"/>
      <c r="D62" s="32"/>
      <c r="E62" s="33"/>
      <c r="G62" s="145"/>
      <c r="H62" s="146"/>
      <c r="I62" s="140"/>
      <c r="J62" s="140"/>
      <c r="K62" s="140"/>
      <c r="L62" s="141"/>
      <c r="M62" s="12"/>
    </row>
    <row r="63" spans="1:13" s="144" customFormat="1">
      <c r="A63" s="28"/>
      <c r="B63" s="141"/>
      <c r="C63" s="141"/>
      <c r="D63" s="32"/>
      <c r="E63" s="33"/>
      <c r="G63" s="145"/>
      <c r="H63" s="146"/>
      <c r="I63" s="140"/>
      <c r="J63" s="140"/>
      <c r="K63" s="140"/>
      <c r="L63" s="141"/>
      <c r="M63" s="12"/>
    </row>
    <row r="64" spans="1:13" s="144" customFormat="1">
      <c r="A64" s="28"/>
      <c r="B64" s="141"/>
      <c r="C64" s="141"/>
      <c r="D64" s="32"/>
      <c r="E64" s="33"/>
      <c r="G64" s="145"/>
      <c r="H64" s="146"/>
      <c r="I64" s="140"/>
      <c r="J64" s="140"/>
      <c r="K64" s="140"/>
      <c r="L64" s="141"/>
      <c r="M64" s="12"/>
    </row>
    <row r="65" spans="1:13" s="144" customFormat="1">
      <c r="A65" s="28"/>
      <c r="B65" s="141"/>
      <c r="C65" s="141"/>
      <c r="D65" s="32"/>
      <c r="E65" s="33"/>
      <c r="G65" s="145"/>
      <c r="H65" s="146"/>
      <c r="I65" s="140"/>
      <c r="J65" s="140"/>
      <c r="K65" s="140"/>
      <c r="L65" s="141"/>
      <c r="M65" s="12"/>
    </row>
    <row r="66" spans="1:13" s="144" customFormat="1">
      <c r="A66" s="28"/>
      <c r="B66" s="141"/>
      <c r="C66" s="141"/>
      <c r="D66" s="142"/>
      <c r="E66" s="143"/>
      <c r="G66" s="145"/>
      <c r="H66" s="146"/>
      <c r="I66" s="140"/>
      <c r="J66" s="140"/>
      <c r="K66" s="140"/>
      <c r="L66" s="141"/>
      <c r="M66" s="12"/>
    </row>
    <row r="67" spans="1:13" s="144" customFormat="1">
      <c r="A67" s="28"/>
      <c r="B67" s="141"/>
      <c r="C67" s="141"/>
      <c r="D67" s="142"/>
      <c r="E67" s="143"/>
      <c r="G67" s="145"/>
      <c r="H67" s="146"/>
      <c r="I67" s="140"/>
      <c r="J67" s="140"/>
      <c r="K67" s="140"/>
      <c r="L67" s="141"/>
      <c r="M67" s="12"/>
    </row>
    <row r="68" spans="1:13" s="144" customFormat="1">
      <c r="A68" s="28"/>
      <c r="B68" s="141"/>
      <c r="C68" s="141"/>
      <c r="D68" s="142"/>
      <c r="E68" s="143"/>
      <c r="G68" s="145"/>
      <c r="H68" s="146"/>
      <c r="I68" s="140"/>
      <c r="J68" s="140"/>
      <c r="K68" s="140"/>
      <c r="L68" s="141"/>
      <c r="M68" s="12"/>
    </row>
    <row r="69" spans="1:13" s="144" customFormat="1">
      <c r="A69" s="28"/>
      <c r="B69" s="141"/>
      <c r="C69" s="141"/>
      <c r="D69" s="142"/>
      <c r="E69" s="143"/>
      <c r="G69" s="145"/>
      <c r="H69" s="146"/>
      <c r="I69" s="140"/>
      <c r="J69" s="140"/>
      <c r="K69" s="140"/>
      <c r="L69" s="141"/>
      <c r="M69" s="12"/>
    </row>
    <row r="70" spans="1:13" s="141" customFormat="1">
      <c r="A70" s="28"/>
      <c r="D70" s="142"/>
      <c r="E70" s="143"/>
      <c r="F70" s="144"/>
      <c r="G70" s="145"/>
      <c r="H70" s="146"/>
      <c r="I70" s="140"/>
      <c r="J70" s="140"/>
      <c r="K70" s="140"/>
      <c r="M70" s="12"/>
    </row>
    <row r="71" spans="1:13" s="141" customFormat="1">
      <c r="A71" s="28"/>
      <c r="D71" s="142"/>
      <c r="E71" s="143"/>
      <c r="F71" s="144"/>
      <c r="G71" s="145"/>
      <c r="H71" s="146"/>
      <c r="I71" s="140"/>
      <c r="J71" s="140"/>
      <c r="K71" s="140"/>
      <c r="M71" s="12"/>
    </row>
    <row r="72" spans="1:13" s="141" customFormat="1">
      <c r="A72" s="28"/>
      <c r="D72" s="142"/>
      <c r="E72" s="143"/>
      <c r="F72" s="144"/>
      <c r="G72" s="145"/>
      <c r="H72" s="146"/>
      <c r="I72" s="140"/>
      <c r="J72" s="140"/>
      <c r="K72" s="140"/>
      <c r="M72" s="12"/>
    </row>
  </sheetData>
  <mergeCells count="16">
    <mergeCell ref="A1:H1"/>
    <mergeCell ref="A2:H2"/>
    <mergeCell ref="A3:H3"/>
    <mergeCell ref="A8:H8"/>
    <mergeCell ref="K42:K43"/>
    <mergeCell ref="A43:C43"/>
    <mergeCell ref="B4:H5"/>
    <mergeCell ref="B6:H7"/>
    <mergeCell ref="A4:A5"/>
    <mergeCell ref="A6:A7"/>
    <mergeCell ref="A20:H20"/>
    <mergeCell ref="A25:H25"/>
    <mergeCell ref="A30:H30"/>
    <mergeCell ref="A41:D41"/>
    <mergeCell ref="A42:C42"/>
    <mergeCell ref="D42:H43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68"/>
  <sheetViews>
    <sheetView zoomScale="85" zoomScaleNormal="85" workbookViewId="0">
      <selection activeCell="S69" sqref="S67:S69"/>
    </sheetView>
  </sheetViews>
  <sheetFormatPr defaultColWidth="9.140625" defaultRowHeight="15"/>
  <cols>
    <col min="1" max="1" width="18.28515625" style="11" customWidth="1"/>
    <col min="2" max="2" width="23" style="11" customWidth="1"/>
    <col min="3" max="3" width="17.85546875" style="3" bestFit="1" customWidth="1"/>
    <col min="4" max="8" width="12.42578125" style="3" customWidth="1"/>
    <col min="9" max="16" width="14.5703125" style="3" bestFit="1" customWidth="1"/>
    <col min="17" max="17" width="17.140625" style="3" bestFit="1" customWidth="1"/>
    <col min="18" max="18" width="14.5703125" style="3" bestFit="1" customWidth="1"/>
    <col min="19" max="27" width="12.42578125" style="3" customWidth="1"/>
    <col min="28" max="28" width="16.5703125" style="3" bestFit="1" customWidth="1"/>
    <col min="29" max="29" width="16.42578125" style="3" customWidth="1"/>
    <col min="30" max="30" width="14.5703125" style="3" customWidth="1"/>
    <col min="31" max="31" width="12.7109375" style="3" customWidth="1"/>
    <col min="32" max="32" width="16" style="3" customWidth="1"/>
    <col min="33" max="33" width="16.5703125" style="3" bestFit="1" customWidth="1"/>
    <col min="34" max="35" width="13.42578125" style="3" customWidth="1"/>
    <col min="36" max="36" width="14.28515625" style="11" customWidth="1"/>
    <col min="37" max="37" width="12.7109375" style="3" customWidth="1"/>
    <col min="38" max="38" width="17.28515625" style="3" customWidth="1"/>
    <col min="39" max="47" width="11.42578125" style="11" customWidth="1"/>
    <col min="48" max="48" width="16.5703125" style="11" customWidth="1"/>
    <col min="49" max="50" width="15.85546875" style="11" customWidth="1"/>
    <col min="51" max="51" width="14.7109375" style="11" customWidth="1"/>
    <col min="52" max="52" width="15.42578125" style="11" customWidth="1"/>
    <col min="53" max="53" width="14" style="11" customWidth="1"/>
    <col min="54" max="54" width="17.28515625" style="11" customWidth="1"/>
    <col min="55" max="55" width="13.140625" style="11" customWidth="1"/>
    <col min="56" max="56" width="15.85546875" style="11" customWidth="1"/>
    <col min="57" max="57" width="14" style="11" customWidth="1"/>
    <col min="58" max="58" width="15.85546875" style="11" customWidth="1"/>
    <col min="59" max="60" width="14" style="11" customWidth="1"/>
    <col min="61" max="62" width="15.42578125" style="11" customWidth="1"/>
    <col min="63" max="63" width="14" style="11" customWidth="1"/>
    <col min="64" max="65" width="15.42578125" style="11" customWidth="1"/>
    <col min="66" max="66" width="14" style="11" customWidth="1"/>
    <col min="67" max="67" width="9.140625" style="11" customWidth="1"/>
    <col min="68" max="16384" width="9.140625" style="11"/>
  </cols>
  <sheetData>
    <row r="1" spans="1:81" ht="15.75" customHeight="1">
      <c r="A1" s="66" t="s">
        <v>110</v>
      </c>
      <c r="B1" s="67" t="s">
        <v>111</v>
      </c>
      <c r="C1" s="62" t="str">
        <f>IFERROR(VLOOKUP($B1,$A$24:$C$65,2,FALSE),"")</f>
        <v/>
      </c>
      <c r="D1" s="67"/>
      <c r="E1" s="67"/>
      <c r="F1" s="1"/>
      <c r="G1" s="1"/>
      <c r="H1" s="1"/>
      <c r="I1" s="2">
        <v>43453</v>
      </c>
      <c r="J1" s="2">
        <v>43446</v>
      </c>
      <c r="K1" s="2">
        <v>43439</v>
      </c>
      <c r="L1" s="2">
        <v>43432</v>
      </c>
      <c r="M1" s="2">
        <v>43425</v>
      </c>
      <c r="N1" s="2">
        <v>43418</v>
      </c>
      <c r="O1" s="2">
        <v>43411</v>
      </c>
      <c r="P1" s="2">
        <v>43404</v>
      </c>
      <c r="Q1" s="2">
        <v>43397</v>
      </c>
      <c r="R1" s="2">
        <v>43390</v>
      </c>
      <c r="S1" s="2">
        <v>43348</v>
      </c>
      <c r="T1" s="2">
        <v>43341</v>
      </c>
      <c r="U1" s="2">
        <v>43334</v>
      </c>
      <c r="V1" s="2">
        <v>43327</v>
      </c>
      <c r="W1" s="2">
        <v>43319</v>
      </c>
      <c r="X1" s="2">
        <v>43313</v>
      </c>
      <c r="Y1" s="2">
        <v>43306</v>
      </c>
      <c r="Z1" s="2">
        <v>43299</v>
      </c>
      <c r="AA1" s="2">
        <v>43285</v>
      </c>
      <c r="AB1" s="2">
        <v>43278</v>
      </c>
      <c r="AC1" s="2">
        <v>43271</v>
      </c>
      <c r="AD1" s="2">
        <v>43090</v>
      </c>
      <c r="AE1" s="2">
        <v>42704</v>
      </c>
      <c r="AF1" s="2">
        <v>42697</v>
      </c>
      <c r="AG1" s="2">
        <v>42690</v>
      </c>
      <c r="AH1" s="2">
        <v>42683</v>
      </c>
      <c r="AI1" s="2">
        <v>42676</v>
      </c>
      <c r="AJ1" s="2">
        <v>42669</v>
      </c>
      <c r="AK1" s="2">
        <v>42662</v>
      </c>
      <c r="AL1" s="2">
        <v>42655</v>
      </c>
      <c r="AM1" s="8">
        <v>42641</v>
      </c>
      <c r="AN1" s="8">
        <v>42634</v>
      </c>
      <c r="AO1" s="8">
        <v>42620</v>
      </c>
      <c r="AP1" s="8">
        <v>42613</v>
      </c>
      <c r="AQ1" s="8">
        <v>42599</v>
      </c>
      <c r="AR1" s="8">
        <v>42592</v>
      </c>
      <c r="AS1" s="8">
        <v>42585</v>
      </c>
      <c r="AT1" s="8">
        <v>42578</v>
      </c>
      <c r="AU1" s="8">
        <v>42564</v>
      </c>
      <c r="AV1" s="8">
        <v>42557</v>
      </c>
      <c r="AW1" s="8">
        <v>42550</v>
      </c>
      <c r="AX1" s="8">
        <v>42543</v>
      </c>
      <c r="AY1" s="8">
        <v>42536</v>
      </c>
      <c r="AZ1" s="8">
        <v>42522</v>
      </c>
      <c r="BA1" s="8">
        <v>42515</v>
      </c>
      <c r="BB1" s="8">
        <v>42508</v>
      </c>
      <c r="BC1" s="8">
        <v>42501</v>
      </c>
      <c r="BD1" s="8">
        <v>42494</v>
      </c>
      <c r="BE1" s="8">
        <v>42487</v>
      </c>
      <c r="BF1" s="8">
        <v>42480</v>
      </c>
      <c r="BG1" s="8">
        <v>42472</v>
      </c>
      <c r="BH1" s="8">
        <v>42466</v>
      </c>
      <c r="BI1" s="8">
        <v>42459</v>
      </c>
      <c r="BJ1" s="8">
        <v>42445</v>
      </c>
      <c r="BK1" s="8">
        <v>42438</v>
      </c>
      <c r="BL1" s="8">
        <v>42431</v>
      </c>
      <c r="BM1" s="8">
        <v>42396</v>
      </c>
      <c r="BN1" s="8">
        <v>42389</v>
      </c>
      <c r="BO1" s="8">
        <v>42382</v>
      </c>
      <c r="BP1" s="8">
        <v>42734</v>
      </c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</row>
    <row r="2" spans="1:81" ht="17.25" customHeight="1">
      <c r="A2" s="66" t="s">
        <v>112</v>
      </c>
      <c r="B2" s="60" t="s">
        <v>59</v>
      </c>
      <c r="C2" s="62" t="s">
        <v>113</v>
      </c>
      <c r="D2" s="62"/>
      <c r="E2" s="62" t="str">
        <f t="shared" ref="E2:E19" si="0">IFERROR(VLOOKUP($B13,$A$24:$D$61,4,FALSE),"")</f>
        <v/>
      </c>
      <c r="K2" s="3" t="s">
        <v>114</v>
      </c>
      <c r="L2" s="119" t="s">
        <v>115</v>
      </c>
      <c r="M2" s="60" t="s">
        <v>59</v>
      </c>
      <c r="N2" s="60" t="s">
        <v>59</v>
      </c>
      <c r="O2" s="60" t="s">
        <v>59</v>
      </c>
      <c r="P2" s="60" t="s">
        <v>116</v>
      </c>
      <c r="Q2" s="60" t="s">
        <v>117</v>
      </c>
      <c r="R2" s="60" t="s">
        <v>117</v>
      </c>
      <c r="S2" s="60" t="s">
        <v>59</v>
      </c>
      <c r="T2" s="60" t="s">
        <v>118</v>
      </c>
      <c r="U2" s="60" t="s">
        <v>59</v>
      </c>
      <c r="V2" s="60" t="s">
        <v>119</v>
      </c>
      <c r="W2" s="60" t="s">
        <v>120</v>
      </c>
      <c r="X2" s="60" t="s">
        <v>121</v>
      </c>
      <c r="Y2" s="60" t="s">
        <v>118</v>
      </c>
      <c r="Z2" s="60" t="s">
        <v>122</v>
      </c>
      <c r="AA2" s="60" t="s">
        <v>123</v>
      </c>
      <c r="AB2" s="59" t="s">
        <v>124</v>
      </c>
      <c r="AC2" s="53" t="s">
        <v>122</v>
      </c>
      <c r="AD2" s="11" t="s">
        <v>125</v>
      </c>
      <c r="AE2" s="3" t="s">
        <v>126</v>
      </c>
      <c r="AF2" s="9" t="s">
        <v>127</v>
      </c>
      <c r="AG2" s="9" t="s">
        <v>128</v>
      </c>
      <c r="AH2" s="5" t="s">
        <v>129</v>
      </c>
      <c r="AI2" s="5" t="s">
        <v>127</v>
      </c>
      <c r="AJ2" s="3" t="s">
        <v>126</v>
      </c>
      <c r="AM2" s="11" t="s">
        <v>126</v>
      </c>
      <c r="AN2" s="9" t="s">
        <v>130</v>
      </c>
      <c r="AO2" s="9" t="s">
        <v>127</v>
      </c>
      <c r="AP2" s="3" t="s">
        <v>126</v>
      </c>
      <c r="AQ2" s="11" t="s">
        <v>127</v>
      </c>
      <c r="AR2" s="9" t="s">
        <v>127</v>
      </c>
      <c r="AS2" s="9" t="s">
        <v>127</v>
      </c>
      <c r="AT2" s="11" t="s">
        <v>126</v>
      </c>
      <c r="AU2" s="9" t="s">
        <v>127</v>
      </c>
      <c r="AV2" s="9" t="s">
        <v>127</v>
      </c>
      <c r="AW2" s="11" t="s">
        <v>131</v>
      </c>
      <c r="AX2" s="9" t="s">
        <v>132</v>
      </c>
      <c r="AY2" s="9" t="s">
        <v>132</v>
      </c>
      <c r="AZ2" s="9" t="s">
        <v>132</v>
      </c>
      <c r="BA2" s="9" t="s">
        <v>131</v>
      </c>
      <c r="BB2" s="9" t="s">
        <v>132</v>
      </c>
      <c r="BC2" s="9" t="s">
        <v>132</v>
      </c>
      <c r="BD2" s="9" t="s">
        <v>133</v>
      </c>
      <c r="BE2" s="9" t="s">
        <v>131</v>
      </c>
      <c r="BF2" s="9" t="s">
        <v>132</v>
      </c>
      <c r="BG2" s="11" t="s">
        <v>132</v>
      </c>
      <c r="BH2" s="9" t="s">
        <v>133</v>
      </c>
      <c r="BI2" s="9" t="s">
        <v>132</v>
      </c>
      <c r="BJ2" s="9" t="s">
        <v>134</v>
      </c>
      <c r="BK2" s="9" t="s">
        <v>133</v>
      </c>
      <c r="BL2" s="9" t="s">
        <v>132</v>
      </c>
      <c r="BM2" s="9" t="s">
        <v>131</v>
      </c>
      <c r="BN2" s="11" t="s">
        <v>132</v>
      </c>
      <c r="BO2" s="11" t="s">
        <v>132</v>
      </c>
      <c r="BP2" s="9" t="s">
        <v>133</v>
      </c>
    </row>
    <row r="3" spans="1:81" ht="17.25" customHeight="1">
      <c r="A3" s="66" t="s">
        <v>16</v>
      </c>
      <c r="B3" s="60" t="s">
        <v>123</v>
      </c>
      <c r="C3" s="62" t="s">
        <v>135</v>
      </c>
      <c r="D3" s="62"/>
      <c r="E3" s="62" t="str">
        <f t="shared" si="0"/>
        <v/>
      </c>
      <c r="K3" s="3" t="s">
        <v>123</v>
      </c>
      <c r="L3" s="119" t="s">
        <v>116</v>
      </c>
      <c r="M3" s="60" t="s">
        <v>123</v>
      </c>
      <c r="N3" s="60" t="s">
        <v>123</v>
      </c>
      <c r="O3" s="60" t="s">
        <v>123</v>
      </c>
      <c r="P3" s="60" t="s">
        <v>116</v>
      </c>
      <c r="Q3" s="60" t="s">
        <v>123</v>
      </c>
      <c r="R3" s="60" t="s">
        <v>123</v>
      </c>
      <c r="S3" s="60" t="s">
        <v>123</v>
      </c>
      <c r="T3" s="60" t="s">
        <v>116</v>
      </c>
      <c r="U3" s="60" t="s">
        <v>123</v>
      </c>
      <c r="V3" s="60" t="s">
        <v>123</v>
      </c>
      <c r="W3" s="60" t="s">
        <v>136</v>
      </c>
      <c r="X3" s="60" t="s">
        <v>123</v>
      </c>
      <c r="Y3" s="60" t="s">
        <v>116</v>
      </c>
      <c r="Z3" s="60" t="s">
        <v>123</v>
      </c>
      <c r="AA3" s="60" t="s">
        <v>123</v>
      </c>
      <c r="AB3" s="53" t="s">
        <v>137</v>
      </c>
      <c r="AC3" s="53" t="s">
        <v>123</v>
      </c>
      <c r="AD3" s="11" t="s">
        <v>138</v>
      </c>
      <c r="AE3" s="4" t="s">
        <v>139</v>
      </c>
      <c r="AF3" s="9" t="s">
        <v>128</v>
      </c>
      <c r="AG3" s="9" t="s">
        <v>138</v>
      </c>
      <c r="AH3" s="5" t="s">
        <v>128</v>
      </c>
      <c r="AI3" s="5" t="s">
        <v>128</v>
      </c>
      <c r="AJ3" s="3" t="s">
        <v>139</v>
      </c>
      <c r="AL3" s="3" t="s">
        <v>128</v>
      </c>
      <c r="AM3" s="11" t="s">
        <v>140</v>
      </c>
      <c r="AN3" s="9" t="s">
        <v>128</v>
      </c>
      <c r="AO3" s="9" t="s">
        <v>128</v>
      </c>
      <c r="AP3" s="3" t="s">
        <v>139</v>
      </c>
      <c r="AQ3" s="11" t="s">
        <v>128</v>
      </c>
      <c r="AR3" s="9" t="s">
        <v>128</v>
      </c>
      <c r="AS3" s="9" t="s">
        <v>128</v>
      </c>
      <c r="AT3" s="11" t="s">
        <v>139</v>
      </c>
      <c r="AU3" s="9" t="s">
        <v>128</v>
      </c>
      <c r="AV3" s="9" t="s">
        <v>128</v>
      </c>
      <c r="AW3" s="11" t="s">
        <v>139</v>
      </c>
      <c r="AX3" s="9" t="s">
        <v>128</v>
      </c>
      <c r="AY3" s="9" t="s">
        <v>128</v>
      </c>
      <c r="AZ3" s="9" t="s">
        <v>128</v>
      </c>
      <c r="BA3" s="9" t="s">
        <v>139</v>
      </c>
      <c r="BB3" s="9" t="s">
        <v>128</v>
      </c>
      <c r="BC3" s="9" t="s">
        <v>128</v>
      </c>
      <c r="BD3" s="9" t="s">
        <v>141</v>
      </c>
      <c r="BE3" s="9" t="s">
        <v>142</v>
      </c>
      <c r="BF3" s="9" t="s">
        <v>128</v>
      </c>
      <c r="BG3" s="11" t="s">
        <v>128</v>
      </c>
      <c r="BH3" s="9" t="s">
        <v>128</v>
      </c>
      <c r="BI3" s="9" t="s">
        <v>128</v>
      </c>
      <c r="BJ3" s="9" t="s">
        <v>134</v>
      </c>
      <c r="BK3" s="9" t="s">
        <v>128</v>
      </c>
      <c r="BL3" s="9" t="s">
        <v>128</v>
      </c>
      <c r="BM3" s="9" t="s">
        <v>139</v>
      </c>
      <c r="BN3" s="11" t="s">
        <v>121</v>
      </c>
      <c r="BO3" s="11" t="s">
        <v>128</v>
      </c>
      <c r="BP3" s="9" t="s">
        <v>128</v>
      </c>
    </row>
    <row r="4" spans="1:81" ht="17.25" customHeight="1">
      <c r="A4" s="66" t="s">
        <v>20</v>
      </c>
      <c r="B4" s="62" t="s">
        <v>123</v>
      </c>
      <c r="C4" s="62" t="s">
        <v>135</v>
      </c>
      <c r="D4" s="62"/>
      <c r="E4" s="62">
        <f t="shared" si="0"/>
        <v>0</v>
      </c>
      <c r="J4" s="3" t="s">
        <v>132</v>
      </c>
      <c r="K4" s="3" t="s">
        <v>143</v>
      </c>
      <c r="L4" s="119" t="s">
        <v>144</v>
      </c>
      <c r="M4" s="62" t="s">
        <v>123</v>
      </c>
      <c r="N4" s="62" t="s">
        <v>145</v>
      </c>
      <c r="O4" s="112" t="s">
        <v>121</v>
      </c>
      <c r="P4" s="112" t="s">
        <v>146</v>
      </c>
      <c r="Q4" s="112" t="s">
        <v>59</v>
      </c>
      <c r="R4" s="112" t="s">
        <v>121</v>
      </c>
      <c r="S4" s="112" t="s">
        <v>141</v>
      </c>
      <c r="T4" s="112" t="s">
        <v>147</v>
      </c>
      <c r="U4" s="60" t="s">
        <v>121</v>
      </c>
      <c r="V4" s="60" t="s">
        <v>59</v>
      </c>
      <c r="W4" s="60" t="s">
        <v>148</v>
      </c>
      <c r="X4" s="60" t="s">
        <v>141</v>
      </c>
      <c r="Y4" s="60" t="s">
        <v>116</v>
      </c>
      <c r="Z4" s="60" t="s">
        <v>121</v>
      </c>
      <c r="AA4" s="60" t="s">
        <v>149</v>
      </c>
      <c r="AB4" s="59" t="s">
        <v>116</v>
      </c>
      <c r="AC4" s="53" t="s">
        <v>150</v>
      </c>
      <c r="AD4" s="11" t="s">
        <v>150</v>
      </c>
      <c r="AE4" s="5" t="s">
        <v>151</v>
      </c>
      <c r="AF4" s="9" t="s">
        <v>125</v>
      </c>
      <c r="AG4" s="9" t="s">
        <v>152</v>
      </c>
      <c r="AH4" s="5" t="s">
        <v>127</v>
      </c>
      <c r="AI4" s="5" t="s">
        <v>132</v>
      </c>
      <c r="AJ4" s="5" t="s">
        <v>153</v>
      </c>
      <c r="AL4" s="3" t="s">
        <v>150</v>
      </c>
      <c r="AM4" s="11" t="s">
        <v>154</v>
      </c>
      <c r="AN4" s="9" t="s">
        <v>155</v>
      </c>
      <c r="AO4" s="9" t="s">
        <v>121</v>
      </c>
      <c r="AP4" s="5" t="s">
        <v>118</v>
      </c>
      <c r="AQ4" s="11" t="s">
        <v>156</v>
      </c>
      <c r="AR4" s="9" t="s">
        <v>157</v>
      </c>
      <c r="AS4" s="9" t="s">
        <v>138</v>
      </c>
      <c r="AT4" s="11" t="s">
        <v>151</v>
      </c>
      <c r="AU4" s="9" t="s">
        <v>121</v>
      </c>
      <c r="AV4" s="9" t="s">
        <v>158</v>
      </c>
      <c r="AW4" s="11" t="s">
        <v>139</v>
      </c>
      <c r="AX4" s="9" t="s">
        <v>159</v>
      </c>
      <c r="AY4" s="9" t="s">
        <v>150</v>
      </c>
      <c r="AZ4" s="9" t="s">
        <v>160</v>
      </c>
      <c r="BA4" s="9" t="s">
        <v>151</v>
      </c>
      <c r="BB4" s="9" t="s">
        <v>150</v>
      </c>
      <c r="BC4" s="9" t="s">
        <v>160</v>
      </c>
      <c r="BD4" s="9" t="s">
        <v>121</v>
      </c>
      <c r="BE4" s="9" t="s">
        <v>161</v>
      </c>
      <c r="BF4" s="9" t="s">
        <v>160</v>
      </c>
      <c r="BG4" s="11" t="s">
        <v>162</v>
      </c>
      <c r="BH4" s="9" t="s">
        <v>157</v>
      </c>
      <c r="BI4" s="9" t="s">
        <v>132</v>
      </c>
      <c r="BJ4" s="9" t="s">
        <v>134</v>
      </c>
      <c r="BK4" s="9" t="s">
        <v>163</v>
      </c>
      <c r="BL4" s="9" t="s">
        <v>160</v>
      </c>
      <c r="BM4" s="9" t="s">
        <v>137</v>
      </c>
      <c r="BN4" s="11" t="s">
        <v>160</v>
      </c>
      <c r="BO4" s="11" t="s">
        <v>164</v>
      </c>
      <c r="BP4" s="9" t="s">
        <v>128</v>
      </c>
    </row>
    <row r="5" spans="1:81" ht="17.25" customHeight="1">
      <c r="A5" s="66" t="s">
        <v>165</v>
      </c>
      <c r="B5" s="62" t="s">
        <v>150</v>
      </c>
      <c r="C5" s="62" t="s">
        <v>166</v>
      </c>
      <c r="D5" s="62" t="s">
        <v>167</v>
      </c>
      <c r="E5" s="62">
        <f t="shared" si="0"/>
        <v>0</v>
      </c>
      <c r="J5" s="3" t="s">
        <v>168</v>
      </c>
      <c r="K5" s="3" t="s">
        <v>169</v>
      </c>
      <c r="M5" s="62" t="s">
        <v>170</v>
      </c>
      <c r="N5" s="62" t="s">
        <v>150</v>
      </c>
      <c r="O5" s="60" t="s">
        <v>136</v>
      </c>
      <c r="P5" s="60" t="s">
        <v>171</v>
      </c>
      <c r="Q5" s="60" t="s">
        <v>117</v>
      </c>
      <c r="R5" s="60" t="s">
        <v>150</v>
      </c>
      <c r="S5" s="60" t="s">
        <v>121</v>
      </c>
      <c r="T5" s="60" t="s">
        <v>118</v>
      </c>
      <c r="U5" s="60" t="s">
        <v>123</v>
      </c>
      <c r="V5" s="60" t="s">
        <v>121</v>
      </c>
      <c r="W5" s="60" t="s">
        <v>150</v>
      </c>
      <c r="X5" s="60" t="s">
        <v>157</v>
      </c>
      <c r="Y5" s="60" t="s">
        <v>171</v>
      </c>
      <c r="Z5" s="60" t="s">
        <v>150</v>
      </c>
      <c r="AA5" s="60" t="s">
        <v>172</v>
      </c>
      <c r="AB5" s="59" t="s">
        <v>173</v>
      </c>
      <c r="AC5" s="53" t="s">
        <v>117</v>
      </c>
      <c r="AD5" s="11" t="s">
        <v>138</v>
      </c>
      <c r="AE5" s="5" t="s">
        <v>174</v>
      </c>
      <c r="AF5" s="9" t="s">
        <v>128</v>
      </c>
      <c r="AG5" s="9" t="s">
        <v>157</v>
      </c>
      <c r="AH5" s="5" t="s">
        <v>128</v>
      </c>
      <c r="AI5" s="5" t="s">
        <v>127</v>
      </c>
      <c r="AJ5" s="5" t="s">
        <v>161</v>
      </c>
      <c r="AK5" s="3" t="s">
        <v>168</v>
      </c>
      <c r="AL5" s="3" t="s">
        <v>157</v>
      </c>
      <c r="AM5" s="11" t="s">
        <v>175</v>
      </c>
      <c r="AN5" s="9" t="s">
        <v>176</v>
      </c>
      <c r="AO5" s="9" t="s">
        <v>138</v>
      </c>
      <c r="AP5" s="5" t="s">
        <v>177</v>
      </c>
      <c r="AQ5" s="11" t="s">
        <v>157</v>
      </c>
      <c r="AR5" s="9" t="s">
        <v>159</v>
      </c>
      <c r="AS5" s="9" t="s">
        <v>150</v>
      </c>
      <c r="AT5" s="11" t="s">
        <v>178</v>
      </c>
      <c r="AU5" s="9" t="s">
        <v>125</v>
      </c>
      <c r="AV5" s="9" t="s">
        <v>159</v>
      </c>
      <c r="AW5" s="11" t="s">
        <v>179</v>
      </c>
      <c r="AX5" s="9" t="s">
        <v>164</v>
      </c>
      <c r="AY5" s="9" t="s">
        <v>157</v>
      </c>
      <c r="AZ5" s="9" t="s">
        <v>159</v>
      </c>
      <c r="BA5" s="9" t="s">
        <v>171</v>
      </c>
      <c r="BB5" s="9" t="s">
        <v>127</v>
      </c>
      <c r="BC5" s="9" t="s">
        <v>164</v>
      </c>
      <c r="BD5" s="9" t="s">
        <v>152</v>
      </c>
      <c r="BE5" s="9" t="s">
        <v>179</v>
      </c>
      <c r="BF5" s="9" t="s">
        <v>132</v>
      </c>
      <c r="BG5" s="11" t="s">
        <v>164</v>
      </c>
      <c r="BH5" s="9" t="s">
        <v>180</v>
      </c>
      <c r="BI5" s="9" t="s">
        <v>128</v>
      </c>
      <c r="BJ5" s="9" t="s">
        <v>121</v>
      </c>
      <c r="BK5" s="9" t="s">
        <v>160</v>
      </c>
      <c r="BL5" s="9" t="s">
        <v>159</v>
      </c>
      <c r="BM5" s="9" t="s">
        <v>181</v>
      </c>
      <c r="BN5" s="11" t="s">
        <v>132</v>
      </c>
      <c r="BO5" s="11" t="s">
        <v>163</v>
      </c>
      <c r="BP5" s="9" t="s">
        <v>164</v>
      </c>
    </row>
    <row r="6" spans="1:81" ht="17.25" customHeight="1">
      <c r="A6" s="66" t="s">
        <v>182</v>
      </c>
      <c r="B6" s="62" t="s">
        <v>183</v>
      </c>
      <c r="C6" s="62" t="s">
        <v>184</v>
      </c>
      <c r="D6" s="62"/>
      <c r="E6" s="62">
        <f t="shared" si="0"/>
        <v>0</v>
      </c>
      <c r="J6" s="3" t="s">
        <v>123</v>
      </c>
      <c r="K6" s="3" t="s">
        <v>145</v>
      </c>
      <c r="L6" s="119" t="s">
        <v>185</v>
      </c>
      <c r="M6" s="3" t="s">
        <v>145</v>
      </c>
      <c r="N6" s="62" t="s">
        <v>186</v>
      </c>
      <c r="O6" s="60" t="s">
        <v>145</v>
      </c>
      <c r="P6" s="60" t="s">
        <v>116</v>
      </c>
      <c r="Q6" s="60" t="s">
        <v>123</v>
      </c>
      <c r="R6" s="60" t="s">
        <v>132</v>
      </c>
      <c r="S6" s="60" t="s">
        <v>187</v>
      </c>
      <c r="T6" s="60"/>
      <c r="U6" s="60" t="s">
        <v>141</v>
      </c>
      <c r="V6" s="60" t="s">
        <v>187</v>
      </c>
      <c r="W6" s="60" t="s">
        <v>157</v>
      </c>
      <c r="X6" s="60" t="s">
        <v>123</v>
      </c>
      <c r="Y6" s="60" t="s">
        <v>137</v>
      </c>
      <c r="Z6" s="60" t="s">
        <v>59</v>
      </c>
      <c r="AA6" s="60" t="s">
        <v>157</v>
      </c>
      <c r="AB6" s="5" t="s">
        <v>124</v>
      </c>
      <c r="AC6" s="53" t="s">
        <v>188</v>
      </c>
      <c r="AD6" s="5" t="s">
        <v>134</v>
      </c>
      <c r="AE6" s="5" t="s">
        <v>189</v>
      </c>
      <c r="AF6" s="9" t="s">
        <v>152</v>
      </c>
      <c r="AG6" s="9" t="s">
        <v>125</v>
      </c>
      <c r="AH6" s="5" t="s">
        <v>176</v>
      </c>
      <c r="AI6" s="5" t="s">
        <v>125</v>
      </c>
      <c r="AJ6" s="5" t="s">
        <v>139</v>
      </c>
      <c r="AK6" s="3" t="s">
        <v>155</v>
      </c>
      <c r="AL6" s="3" t="s">
        <v>176</v>
      </c>
      <c r="AM6" s="11" t="s">
        <v>190</v>
      </c>
      <c r="AN6" s="9" t="s">
        <v>157</v>
      </c>
      <c r="AO6" s="9" t="s">
        <v>150</v>
      </c>
      <c r="AP6" s="5" t="s">
        <v>179</v>
      </c>
      <c r="AQ6" s="11" t="s">
        <v>164</v>
      </c>
      <c r="AR6" s="9" t="s">
        <v>138</v>
      </c>
      <c r="AS6" s="9" t="s">
        <v>164</v>
      </c>
      <c r="AT6" s="11" t="s">
        <v>161</v>
      </c>
      <c r="AU6" s="9" t="s">
        <v>160</v>
      </c>
      <c r="AV6" s="9" t="s">
        <v>191</v>
      </c>
      <c r="AW6" s="11" t="s">
        <v>151</v>
      </c>
      <c r="AX6" s="9" t="s">
        <v>180</v>
      </c>
      <c r="AY6" s="9" t="s">
        <v>132</v>
      </c>
      <c r="AZ6" s="9" t="s">
        <v>150</v>
      </c>
      <c r="BA6" s="9" t="s">
        <v>126</v>
      </c>
      <c r="BB6" s="9" t="s">
        <v>176</v>
      </c>
      <c r="BC6" s="9" t="s">
        <v>152</v>
      </c>
      <c r="BD6" s="9" t="s">
        <v>125</v>
      </c>
      <c r="BE6" s="9" t="s">
        <v>142</v>
      </c>
      <c r="BF6" s="9" t="s">
        <v>192</v>
      </c>
      <c r="BG6" s="11" t="s">
        <v>132</v>
      </c>
      <c r="BH6" s="9" t="s">
        <v>128</v>
      </c>
      <c r="BI6" s="9" t="s">
        <v>157</v>
      </c>
      <c r="BJ6" s="9" t="s">
        <v>193</v>
      </c>
      <c r="BK6" s="9" t="s">
        <v>194</v>
      </c>
      <c r="BL6" s="9" t="s">
        <v>180</v>
      </c>
      <c r="BM6" s="9" t="s">
        <v>195</v>
      </c>
      <c r="BN6" s="11" t="s">
        <v>164</v>
      </c>
      <c r="BO6" s="11" t="s">
        <v>132</v>
      </c>
      <c r="BP6" s="9" t="s">
        <v>193</v>
      </c>
    </row>
    <row r="7" spans="1:81" ht="17.25" customHeight="1">
      <c r="A7" s="66" t="s">
        <v>196</v>
      </c>
      <c r="B7" s="62" t="s">
        <v>159</v>
      </c>
      <c r="C7" s="62" t="s">
        <v>60</v>
      </c>
      <c r="D7" s="62" t="s">
        <v>167</v>
      </c>
      <c r="E7" s="62" t="str">
        <f t="shared" si="0"/>
        <v/>
      </c>
      <c r="J7" s="3" t="s">
        <v>59</v>
      </c>
      <c r="K7" s="3" t="s">
        <v>59</v>
      </c>
      <c r="L7" s="119" t="s">
        <v>171</v>
      </c>
      <c r="M7" s="3" t="s">
        <v>159</v>
      </c>
      <c r="N7" s="62" t="s">
        <v>197</v>
      </c>
      <c r="O7" s="60" t="s">
        <v>159</v>
      </c>
      <c r="P7" s="60" t="s">
        <v>198</v>
      </c>
      <c r="Q7" s="60" t="s">
        <v>117</v>
      </c>
      <c r="R7" s="60" t="s">
        <v>149</v>
      </c>
      <c r="S7" s="60" t="s">
        <v>150</v>
      </c>
      <c r="T7" s="60"/>
      <c r="U7" s="60" t="s">
        <v>150</v>
      </c>
      <c r="V7" s="60" t="s">
        <v>132</v>
      </c>
      <c r="W7" s="60" t="s">
        <v>199</v>
      </c>
      <c r="X7" s="60" t="s">
        <v>200</v>
      </c>
      <c r="Y7" s="60" t="s">
        <v>201</v>
      </c>
      <c r="Z7" s="60" t="s">
        <v>117</v>
      </c>
      <c r="AA7" s="60" t="s">
        <v>188</v>
      </c>
      <c r="AB7" s="5" t="s">
        <v>202</v>
      </c>
      <c r="AC7" s="53" t="s">
        <v>203</v>
      </c>
      <c r="AD7" s="5" t="s">
        <v>176</v>
      </c>
      <c r="AE7" s="6" t="s">
        <v>204</v>
      </c>
      <c r="AF7" s="10" t="s">
        <v>205</v>
      </c>
      <c r="AG7" s="10" t="s">
        <v>128</v>
      </c>
      <c r="AH7" s="5" t="s">
        <v>121</v>
      </c>
      <c r="AI7" s="5" t="s">
        <v>176</v>
      </c>
      <c r="AJ7" s="6" t="s">
        <v>131</v>
      </c>
      <c r="AL7" s="3" t="s">
        <v>164</v>
      </c>
      <c r="AM7" s="11" t="s">
        <v>126</v>
      </c>
      <c r="AN7" s="10" t="s">
        <v>152</v>
      </c>
      <c r="AO7" s="10" t="s">
        <v>164</v>
      </c>
      <c r="AP7" s="6" t="s">
        <v>206</v>
      </c>
      <c r="AQ7" s="11" t="s">
        <v>127</v>
      </c>
      <c r="AR7" s="10" t="s">
        <v>164</v>
      </c>
      <c r="AS7" s="10" t="s">
        <v>176</v>
      </c>
      <c r="AT7" s="11" t="s">
        <v>117</v>
      </c>
      <c r="AU7" s="9" t="s">
        <v>164</v>
      </c>
      <c r="AV7" s="9" t="s">
        <v>207</v>
      </c>
      <c r="AW7" s="11" t="s">
        <v>189</v>
      </c>
      <c r="AX7" s="9" t="s">
        <v>152</v>
      </c>
      <c r="AY7" s="9" t="s">
        <v>164</v>
      </c>
      <c r="AZ7" s="9" t="s">
        <v>150</v>
      </c>
      <c r="BA7" s="9" t="s">
        <v>206</v>
      </c>
      <c r="BB7" s="9" t="s">
        <v>128</v>
      </c>
      <c r="BC7" s="9" t="s">
        <v>176</v>
      </c>
      <c r="BD7" s="9" t="s">
        <v>157</v>
      </c>
      <c r="BE7" s="9" t="s">
        <v>126</v>
      </c>
      <c r="BF7" s="9" t="s">
        <v>133</v>
      </c>
      <c r="BG7" s="11" t="s">
        <v>208</v>
      </c>
      <c r="BH7" s="9" t="s">
        <v>160</v>
      </c>
      <c r="BI7" s="9" t="s">
        <v>127</v>
      </c>
      <c r="BJ7" s="9" t="s">
        <v>180</v>
      </c>
      <c r="BK7" s="9" t="s">
        <v>157</v>
      </c>
      <c r="BL7" s="9" t="s">
        <v>128</v>
      </c>
      <c r="BM7" s="9" t="s">
        <v>209</v>
      </c>
      <c r="BN7" s="11" t="s">
        <v>163</v>
      </c>
      <c r="BO7" s="11" t="s">
        <v>160</v>
      </c>
      <c r="BP7" s="9" t="s">
        <v>210</v>
      </c>
    </row>
    <row r="8" spans="1:81" ht="17.25" customHeight="1">
      <c r="A8" s="66" t="s">
        <v>23</v>
      </c>
      <c r="B8" s="62" t="s">
        <v>186</v>
      </c>
      <c r="C8" s="62" t="s">
        <v>135</v>
      </c>
      <c r="D8" s="62"/>
      <c r="E8" s="62">
        <f t="shared" si="0"/>
        <v>0</v>
      </c>
      <c r="K8" s="3" t="s">
        <v>123</v>
      </c>
      <c r="L8" s="119" t="s">
        <v>211</v>
      </c>
      <c r="M8" s="3" t="s">
        <v>212</v>
      </c>
      <c r="N8" s="62" t="s">
        <v>213</v>
      </c>
      <c r="O8" s="68" t="s">
        <v>214</v>
      </c>
      <c r="P8" s="68" t="s">
        <v>215</v>
      </c>
      <c r="Q8" s="68" t="s">
        <v>114</v>
      </c>
      <c r="R8" s="68" t="s">
        <v>216</v>
      </c>
      <c r="S8" s="68" t="s">
        <v>212</v>
      </c>
      <c r="T8" s="68" t="s">
        <v>173</v>
      </c>
      <c r="U8" s="68" t="s">
        <v>216</v>
      </c>
      <c r="V8" s="68" t="s">
        <v>217</v>
      </c>
      <c r="W8" s="68" t="s">
        <v>218</v>
      </c>
      <c r="X8" s="68" t="s">
        <v>214</v>
      </c>
      <c r="Y8" s="68" t="s">
        <v>219</v>
      </c>
      <c r="Z8" s="68" t="s">
        <v>117</v>
      </c>
      <c r="AA8" s="68" t="s">
        <v>220</v>
      </c>
      <c r="AB8" s="61" t="s">
        <v>115</v>
      </c>
      <c r="AC8" s="54" t="s">
        <v>122</v>
      </c>
      <c r="AD8" s="5" t="s">
        <v>221</v>
      </c>
      <c r="AE8" s="6" t="s">
        <v>126</v>
      </c>
      <c r="AF8" s="9" t="s">
        <v>132</v>
      </c>
      <c r="AG8" s="9" t="s">
        <v>138</v>
      </c>
      <c r="AH8" s="5" t="s">
        <v>138</v>
      </c>
      <c r="AI8" s="5" t="s">
        <v>134</v>
      </c>
      <c r="AJ8" s="6" t="s">
        <v>222</v>
      </c>
      <c r="AK8" s="3" t="s">
        <v>223</v>
      </c>
      <c r="AL8" s="3" t="s">
        <v>169</v>
      </c>
      <c r="AM8" s="11" t="s">
        <v>224</v>
      </c>
      <c r="AN8" s="10" t="s">
        <v>225</v>
      </c>
      <c r="AO8" s="10" t="s">
        <v>159</v>
      </c>
      <c r="AP8" s="6" t="s">
        <v>151</v>
      </c>
      <c r="AQ8" s="11" t="s">
        <v>117</v>
      </c>
      <c r="AR8" s="10" t="s">
        <v>134</v>
      </c>
      <c r="AS8" s="10" t="s">
        <v>157</v>
      </c>
      <c r="AT8" s="11" t="s">
        <v>189</v>
      </c>
      <c r="AU8" s="9" t="s">
        <v>132</v>
      </c>
      <c r="AV8" s="9" t="s">
        <v>117</v>
      </c>
      <c r="AW8" s="11" t="s">
        <v>226</v>
      </c>
      <c r="AX8" s="9" t="s">
        <v>227</v>
      </c>
      <c r="AY8" s="9" t="s">
        <v>138</v>
      </c>
      <c r="AZ8" s="9" t="s">
        <v>192</v>
      </c>
      <c r="BA8" s="9" t="s">
        <v>228</v>
      </c>
      <c r="BB8" s="9" t="s">
        <v>229</v>
      </c>
      <c r="BC8" s="9" t="s">
        <v>156</v>
      </c>
      <c r="BD8" s="9" t="s">
        <v>141</v>
      </c>
      <c r="BE8" s="9" t="s">
        <v>230</v>
      </c>
      <c r="BF8" s="9" t="s">
        <v>229</v>
      </c>
      <c r="BG8" s="11" t="s">
        <v>231</v>
      </c>
      <c r="BH8" s="9" t="s">
        <v>192</v>
      </c>
      <c r="BI8" s="9" t="s">
        <v>229</v>
      </c>
      <c r="BJ8" s="9" t="s">
        <v>227</v>
      </c>
      <c r="BK8" s="9" t="s">
        <v>134</v>
      </c>
      <c r="BL8" s="9" t="s">
        <v>227</v>
      </c>
      <c r="BM8" s="9" t="s">
        <v>232</v>
      </c>
      <c r="BN8" s="11" t="s">
        <v>233</v>
      </c>
      <c r="BO8" s="11" t="s">
        <v>193</v>
      </c>
      <c r="BP8" s="9" t="s">
        <v>234</v>
      </c>
    </row>
    <row r="9" spans="1:81" ht="17.25" customHeight="1">
      <c r="A9" s="66" t="s">
        <v>235</v>
      </c>
      <c r="B9" s="62" t="s">
        <v>221</v>
      </c>
      <c r="C9" s="62" t="s">
        <v>236</v>
      </c>
      <c r="D9" s="62"/>
      <c r="E9" s="62" t="str">
        <f t="shared" si="0"/>
        <v/>
      </c>
      <c r="J9" s="3" t="s">
        <v>237</v>
      </c>
      <c r="K9" s="3" t="s">
        <v>117</v>
      </c>
      <c r="M9" s="3" t="s">
        <v>238</v>
      </c>
      <c r="N9" s="62"/>
      <c r="O9" s="68" t="s">
        <v>114</v>
      </c>
      <c r="P9" s="68" t="s">
        <v>219</v>
      </c>
      <c r="Q9" s="68" t="s">
        <v>183</v>
      </c>
      <c r="R9" s="68" t="s">
        <v>212</v>
      </c>
      <c r="S9" s="68" t="s">
        <v>117</v>
      </c>
      <c r="T9" s="68" t="s">
        <v>239</v>
      </c>
      <c r="U9" s="68" t="s">
        <v>217</v>
      </c>
      <c r="V9" s="60" t="s">
        <v>199</v>
      </c>
      <c r="W9" s="60" t="s">
        <v>59</v>
      </c>
      <c r="X9" s="60" t="s">
        <v>240</v>
      </c>
      <c r="Y9" s="60" t="s">
        <v>241</v>
      </c>
      <c r="Z9" s="60" t="s">
        <v>141</v>
      </c>
      <c r="AA9" s="60" t="s">
        <v>242</v>
      </c>
      <c r="AB9" s="5" t="s">
        <v>117</v>
      </c>
      <c r="AC9" s="53" t="s">
        <v>117</v>
      </c>
      <c r="AD9" s="5" t="s">
        <v>188</v>
      </c>
      <c r="AE9" s="5" t="s">
        <v>150</v>
      </c>
      <c r="AF9" s="9" t="s">
        <v>243</v>
      </c>
      <c r="AG9" s="9" t="s">
        <v>157</v>
      </c>
      <c r="AH9" s="5" t="s">
        <v>223</v>
      </c>
      <c r="AI9" s="5" t="s">
        <v>192</v>
      </c>
      <c r="AJ9" s="6" t="s">
        <v>189</v>
      </c>
      <c r="AL9" s="3" t="s">
        <v>141</v>
      </c>
      <c r="AM9" s="11" t="s">
        <v>244</v>
      </c>
      <c r="AN9" s="9" t="s">
        <v>169</v>
      </c>
      <c r="AO9" s="9" t="s">
        <v>160</v>
      </c>
      <c r="AP9" s="5"/>
      <c r="AQ9" s="11" t="s">
        <v>117</v>
      </c>
      <c r="AR9" s="9" t="s">
        <v>245</v>
      </c>
      <c r="AS9" s="9" t="s">
        <v>117</v>
      </c>
      <c r="AT9" s="11" t="s">
        <v>189</v>
      </c>
      <c r="AU9" s="9" t="s">
        <v>246</v>
      </c>
      <c r="AV9" s="9" t="s">
        <v>247</v>
      </c>
      <c r="AW9" s="11" t="s">
        <v>232</v>
      </c>
      <c r="AX9" s="9" t="s">
        <v>141</v>
      </c>
      <c r="AY9" s="9" t="s">
        <v>227</v>
      </c>
      <c r="AZ9" s="9" t="s">
        <v>138</v>
      </c>
      <c r="BA9" s="9" t="s">
        <v>131</v>
      </c>
      <c r="BB9" s="9" t="s">
        <v>141</v>
      </c>
      <c r="BC9" s="9" t="s">
        <v>180</v>
      </c>
      <c r="BD9" s="9" t="s">
        <v>248</v>
      </c>
      <c r="BE9" s="9" t="s">
        <v>232</v>
      </c>
      <c r="BF9" s="9" t="s">
        <v>194</v>
      </c>
      <c r="BG9" s="11" t="s">
        <v>249</v>
      </c>
      <c r="BH9" s="9" t="s">
        <v>141</v>
      </c>
      <c r="BI9" s="9" t="s">
        <v>133</v>
      </c>
      <c r="BJ9" s="9" t="s">
        <v>127</v>
      </c>
      <c r="BK9" s="9" t="s">
        <v>180</v>
      </c>
      <c r="BL9" s="9" t="s">
        <v>152</v>
      </c>
      <c r="BM9" s="9" t="s">
        <v>142</v>
      </c>
      <c r="BN9" s="11" t="s">
        <v>133</v>
      </c>
      <c r="BO9" s="11" t="s">
        <v>141</v>
      </c>
      <c r="BP9" s="9" t="s">
        <v>250</v>
      </c>
    </row>
    <row r="10" spans="1:81" ht="17.25" customHeight="1">
      <c r="A10" s="66" t="s">
        <v>251</v>
      </c>
      <c r="B10" s="62" t="s">
        <v>252</v>
      </c>
      <c r="C10" s="62" t="s">
        <v>253</v>
      </c>
      <c r="D10" s="62"/>
      <c r="E10" s="62" t="str">
        <f t="shared" si="0"/>
        <v/>
      </c>
      <c r="K10" s="3" t="s">
        <v>117</v>
      </c>
      <c r="M10" s="3" t="s">
        <v>114</v>
      </c>
      <c r="N10" s="62" t="s">
        <v>114</v>
      </c>
      <c r="O10" s="60" t="s">
        <v>119</v>
      </c>
      <c r="P10" s="60" t="s">
        <v>254</v>
      </c>
      <c r="Q10" s="60" t="s">
        <v>117</v>
      </c>
      <c r="R10" s="60" t="s">
        <v>123</v>
      </c>
      <c r="S10" s="60" t="s">
        <v>117</v>
      </c>
      <c r="T10" s="60" t="s">
        <v>171</v>
      </c>
      <c r="U10" s="60" t="s">
        <v>255</v>
      </c>
      <c r="V10" s="60" t="s">
        <v>256</v>
      </c>
      <c r="W10" s="60" t="s">
        <v>257</v>
      </c>
      <c r="X10" s="60" t="s">
        <v>187</v>
      </c>
      <c r="Y10" s="60" t="s">
        <v>241</v>
      </c>
      <c r="Z10" s="60" t="s">
        <v>159</v>
      </c>
      <c r="AA10" s="60" t="s">
        <v>59</v>
      </c>
      <c r="AB10" s="5" t="s">
        <v>117</v>
      </c>
      <c r="AC10" s="53" t="s">
        <v>119</v>
      </c>
      <c r="AD10" s="5" t="s">
        <v>156</v>
      </c>
      <c r="AE10" s="5" t="s">
        <v>258</v>
      </c>
      <c r="AF10" s="9" t="s">
        <v>156</v>
      </c>
      <c r="AG10" s="9" t="s">
        <v>169</v>
      </c>
      <c r="AH10" s="5" t="s">
        <v>152</v>
      </c>
      <c r="AI10" s="5" t="s">
        <v>128</v>
      </c>
      <c r="AJ10" s="6" t="s">
        <v>189</v>
      </c>
      <c r="AL10" s="3" t="s">
        <v>152</v>
      </c>
      <c r="AM10" s="11" t="s">
        <v>189</v>
      </c>
      <c r="AN10" s="9" t="s">
        <v>132</v>
      </c>
      <c r="AO10" s="9" t="s">
        <v>247</v>
      </c>
      <c r="AP10" s="5" t="s">
        <v>189</v>
      </c>
      <c r="AQ10" s="11" t="s">
        <v>259</v>
      </c>
      <c r="AR10" s="9" t="s">
        <v>156</v>
      </c>
      <c r="AS10" s="9" t="s">
        <v>127</v>
      </c>
      <c r="AT10" s="11" t="s">
        <v>154</v>
      </c>
      <c r="AU10" s="9" t="s">
        <v>156</v>
      </c>
      <c r="AV10" s="9" t="s">
        <v>156</v>
      </c>
      <c r="AW10" s="11" t="s">
        <v>177</v>
      </c>
      <c r="AX10" s="9" t="s">
        <v>156</v>
      </c>
      <c r="AY10" s="9" t="s">
        <v>134</v>
      </c>
      <c r="AZ10" s="9" t="s">
        <v>121</v>
      </c>
      <c r="BA10" s="9" t="s">
        <v>179</v>
      </c>
      <c r="BB10" s="9" t="s">
        <v>160</v>
      </c>
      <c r="BC10" s="9" t="s">
        <v>128</v>
      </c>
      <c r="BD10" s="9" t="s">
        <v>176</v>
      </c>
      <c r="BE10" s="9" t="s">
        <v>131</v>
      </c>
      <c r="BF10" s="9" t="s">
        <v>176</v>
      </c>
      <c r="BG10" s="11" t="s">
        <v>194</v>
      </c>
      <c r="BH10" s="9" t="s">
        <v>229</v>
      </c>
      <c r="BI10" s="9" t="s">
        <v>152</v>
      </c>
      <c r="BJ10" s="9" t="s">
        <v>152</v>
      </c>
      <c r="BK10" s="9" t="s">
        <v>234</v>
      </c>
      <c r="BL10" s="9" t="s">
        <v>193</v>
      </c>
      <c r="BM10" s="9" t="s">
        <v>177</v>
      </c>
      <c r="BN10" s="11" t="s">
        <v>247</v>
      </c>
      <c r="BO10" s="11" t="s">
        <v>133</v>
      </c>
      <c r="BP10" s="9" t="s">
        <v>180</v>
      </c>
    </row>
    <row r="11" spans="1:81" s="88" customFormat="1" ht="17.25" customHeight="1">
      <c r="A11" s="80" t="s">
        <v>260</v>
      </c>
      <c r="B11" s="82" t="s">
        <v>261</v>
      </c>
      <c r="C11" s="82" t="s">
        <v>262</v>
      </c>
      <c r="D11" s="82"/>
      <c r="E11" s="82" t="str">
        <f t="shared" si="0"/>
        <v/>
      </c>
      <c r="F11" s="86"/>
      <c r="G11" s="86"/>
      <c r="H11" s="86"/>
      <c r="I11" s="86"/>
      <c r="J11" s="86" t="s">
        <v>263</v>
      </c>
      <c r="K11" s="86" t="s">
        <v>238</v>
      </c>
      <c r="L11" s="120" t="s">
        <v>115</v>
      </c>
      <c r="M11" s="86" t="s">
        <v>186</v>
      </c>
      <c r="N11" s="82" t="s">
        <v>212</v>
      </c>
      <c r="O11" s="89" t="s">
        <v>197</v>
      </c>
      <c r="P11" s="89" t="s">
        <v>173</v>
      </c>
      <c r="Q11" s="89"/>
      <c r="R11" s="89" t="s">
        <v>183</v>
      </c>
      <c r="S11" s="89" t="s">
        <v>264</v>
      </c>
      <c r="T11" s="89" t="s">
        <v>265</v>
      </c>
      <c r="U11" s="81" t="s">
        <v>59</v>
      </c>
      <c r="V11" s="81" t="s">
        <v>123</v>
      </c>
      <c r="W11" s="81" t="s">
        <v>266</v>
      </c>
      <c r="X11" s="81" t="s">
        <v>59</v>
      </c>
      <c r="Y11" s="81" t="s">
        <v>147</v>
      </c>
      <c r="Z11" s="81" t="s">
        <v>123</v>
      </c>
      <c r="AA11" s="81" t="s">
        <v>267</v>
      </c>
      <c r="AB11" s="84" t="s">
        <v>211</v>
      </c>
      <c r="AC11" s="83" t="s">
        <v>123</v>
      </c>
      <c r="AD11" s="84" t="s">
        <v>132</v>
      </c>
      <c r="AE11" s="84" t="s">
        <v>151</v>
      </c>
      <c r="AF11" s="85" t="s">
        <v>169</v>
      </c>
      <c r="AG11" s="85" t="s">
        <v>156</v>
      </c>
      <c r="AH11" s="84" t="s">
        <v>125</v>
      </c>
      <c r="AI11" s="84" t="s">
        <v>125</v>
      </c>
      <c r="AJ11" s="84" t="s">
        <v>118</v>
      </c>
      <c r="AK11" s="86" t="s">
        <v>169</v>
      </c>
      <c r="AL11" s="86" t="s">
        <v>223</v>
      </c>
      <c r="AM11" s="88" t="s">
        <v>268</v>
      </c>
      <c r="AN11" s="85" t="s">
        <v>157</v>
      </c>
      <c r="AO11" s="85" t="s">
        <v>192</v>
      </c>
      <c r="AP11" s="84" t="s">
        <v>171</v>
      </c>
      <c r="AQ11" s="88" t="s">
        <v>138</v>
      </c>
      <c r="AR11" s="85" t="s">
        <v>160</v>
      </c>
      <c r="AS11" s="85" t="s">
        <v>152</v>
      </c>
      <c r="AT11" s="88" t="s">
        <v>171</v>
      </c>
      <c r="AU11" s="85" t="s">
        <v>246</v>
      </c>
      <c r="AV11" s="85" t="s">
        <v>269</v>
      </c>
      <c r="AW11" s="88" t="s">
        <v>118</v>
      </c>
      <c r="AX11" s="85" t="s">
        <v>234</v>
      </c>
      <c r="AY11" s="85" t="s">
        <v>156</v>
      </c>
      <c r="AZ11" s="85" t="s">
        <v>152</v>
      </c>
      <c r="BA11" s="85" t="s">
        <v>189</v>
      </c>
      <c r="BB11" s="85" t="s">
        <v>152</v>
      </c>
      <c r="BC11" s="85" t="s">
        <v>270</v>
      </c>
      <c r="BD11" s="85" t="s">
        <v>133</v>
      </c>
      <c r="BE11" s="85" t="s">
        <v>206</v>
      </c>
      <c r="BF11" s="85" t="s">
        <v>128</v>
      </c>
      <c r="BG11" s="88" t="s">
        <v>152</v>
      </c>
      <c r="BH11" s="85" t="s">
        <v>163</v>
      </c>
      <c r="BI11" s="85" t="s">
        <v>163</v>
      </c>
      <c r="BJ11" s="85" t="s">
        <v>159</v>
      </c>
      <c r="BK11" s="85" t="s">
        <v>227</v>
      </c>
      <c r="BL11" s="85" t="s">
        <v>150</v>
      </c>
      <c r="BM11" s="85" t="s">
        <v>151</v>
      </c>
      <c r="BN11" s="88" t="s">
        <v>141</v>
      </c>
      <c r="BO11" s="88" t="s">
        <v>134</v>
      </c>
      <c r="BP11" s="85" t="s">
        <v>194</v>
      </c>
    </row>
    <row r="12" spans="1:81" s="88" customFormat="1" ht="17.25" customHeight="1">
      <c r="A12" s="80" t="s">
        <v>271</v>
      </c>
      <c r="B12" s="82" t="s">
        <v>272</v>
      </c>
      <c r="C12" s="82" t="s">
        <v>273</v>
      </c>
      <c r="D12" s="82"/>
      <c r="E12" s="82" t="str">
        <f t="shared" si="0"/>
        <v/>
      </c>
      <c r="F12" s="86"/>
      <c r="G12" s="86"/>
      <c r="H12" s="86"/>
      <c r="I12" s="86"/>
      <c r="J12" s="86" t="s">
        <v>223</v>
      </c>
      <c r="K12" s="86" t="s">
        <v>212</v>
      </c>
      <c r="L12" s="120" t="s">
        <v>144</v>
      </c>
      <c r="M12" s="86" t="s">
        <v>121</v>
      </c>
      <c r="N12" s="82" t="s">
        <v>123</v>
      </c>
      <c r="O12" s="81"/>
      <c r="P12" s="81"/>
      <c r="Q12" s="81"/>
      <c r="R12" s="81"/>
      <c r="S12" s="81" t="s">
        <v>145</v>
      </c>
      <c r="T12" s="81" t="s">
        <v>211</v>
      </c>
      <c r="U12" s="81" t="s">
        <v>197</v>
      </c>
      <c r="V12" s="81"/>
      <c r="W12" s="81" t="s">
        <v>203</v>
      </c>
      <c r="X12" s="81" t="s">
        <v>159</v>
      </c>
      <c r="Y12" s="81" t="s">
        <v>211</v>
      </c>
      <c r="Z12" s="81" t="s">
        <v>186</v>
      </c>
      <c r="AA12" s="81" t="s">
        <v>150</v>
      </c>
      <c r="AB12" s="84" t="s">
        <v>274</v>
      </c>
      <c r="AC12" s="83" t="s">
        <v>59</v>
      </c>
      <c r="AD12" s="84" t="s">
        <v>152</v>
      </c>
      <c r="AE12" s="84" t="s">
        <v>171</v>
      </c>
      <c r="AF12" s="85" t="s">
        <v>275</v>
      </c>
      <c r="AG12" s="85" t="s">
        <v>125</v>
      </c>
      <c r="AH12" s="84"/>
      <c r="AI12" s="84" t="s">
        <v>150</v>
      </c>
      <c r="AJ12" s="84" t="s">
        <v>171</v>
      </c>
      <c r="AK12" s="86"/>
      <c r="AL12" s="86" t="s">
        <v>152</v>
      </c>
      <c r="AM12" s="88" t="s">
        <v>276</v>
      </c>
      <c r="AN12" s="85" t="s">
        <v>160</v>
      </c>
      <c r="AO12" s="85"/>
      <c r="AP12" s="84" t="s">
        <v>277</v>
      </c>
      <c r="AQ12" s="88" t="s">
        <v>159</v>
      </c>
      <c r="AS12" s="85" t="s">
        <v>180</v>
      </c>
      <c r="AU12" s="85" t="s">
        <v>127</v>
      </c>
      <c r="AV12" s="85" t="s">
        <v>278</v>
      </c>
      <c r="AX12" s="85" t="s">
        <v>138</v>
      </c>
      <c r="AY12" s="85" t="s">
        <v>152</v>
      </c>
      <c r="AZ12" s="85" t="s">
        <v>180</v>
      </c>
      <c r="BA12" s="85" t="s">
        <v>279</v>
      </c>
      <c r="BB12" s="85"/>
      <c r="BC12" s="85" t="s">
        <v>150</v>
      </c>
      <c r="BD12" s="85" t="s">
        <v>127</v>
      </c>
      <c r="BE12" s="85"/>
      <c r="BF12" s="85" t="s">
        <v>150</v>
      </c>
      <c r="BG12" s="88" t="s">
        <v>180</v>
      </c>
      <c r="BH12" s="85" t="s">
        <v>193</v>
      </c>
      <c r="BI12" s="85" t="s">
        <v>160</v>
      </c>
      <c r="BJ12" s="85" t="s">
        <v>163</v>
      </c>
      <c r="BK12" s="85" t="s">
        <v>152</v>
      </c>
      <c r="BL12" s="85"/>
      <c r="BM12" s="85" t="s">
        <v>228</v>
      </c>
      <c r="BN12" s="88" t="s">
        <v>121</v>
      </c>
      <c r="BO12" s="88" t="s">
        <v>130</v>
      </c>
      <c r="BP12" s="85" t="s">
        <v>160</v>
      </c>
    </row>
    <row r="13" spans="1:81" s="88" customFormat="1" ht="17.25" customHeight="1">
      <c r="A13" s="80" t="s">
        <v>280</v>
      </c>
      <c r="B13" s="82" t="s">
        <v>212</v>
      </c>
      <c r="C13" s="82" t="s">
        <v>113</v>
      </c>
      <c r="D13" s="82"/>
      <c r="E13" s="82" t="str">
        <f t="shared" si="0"/>
        <v/>
      </c>
      <c r="F13" s="86"/>
      <c r="G13" s="86"/>
      <c r="H13" s="86"/>
      <c r="I13" s="86"/>
      <c r="J13" s="86"/>
      <c r="K13" s="86"/>
      <c r="L13" s="120"/>
      <c r="M13" s="86" t="s">
        <v>170</v>
      </c>
      <c r="N13" s="82"/>
      <c r="O13" s="89"/>
      <c r="P13" s="89"/>
      <c r="Q13" s="89"/>
      <c r="R13" s="89"/>
      <c r="S13" s="89"/>
      <c r="T13" s="89" t="s">
        <v>161</v>
      </c>
      <c r="U13" s="89"/>
      <c r="V13" s="89"/>
      <c r="W13" s="89" t="s">
        <v>281</v>
      </c>
      <c r="X13" s="89" t="s">
        <v>150</v>
      </c>
      <c r="Y13" s="89" t="s">
        <v>173</v>
      </c>
      <c r="Z13" s="87"/>
      <c r="AA13" s="87"/>
      <c r="AB13" s="84"/>
      <c r="AD13" s="84"/>
      <c r="AE13" s="84"/>
      <c r="AG13" s="85"/>
      <c r="AH13" s="84"/>
      <c r="AI13" s="84"/>
      <c r="AJ13" s="84"/>
      <c r="AK13" s="86"/>
      <c r="AL13" s="86" t="s">
        <v>121</v>
      </c>
      <c r="AM13" s="88" t="s">
        <v>171</v>
      </c>
      <c r="AN13" s="85"/>
      <c r="AO13" s="85"/>
      <c r="AP13" s="84"/>
      <c r="AR13" s="85"/>
      <c r="AS13" s="85"/>
      <c r="AU13" s="85"/>
      <c r="AV13" s="85"/>
      <c r="AX13" s="85"/>
      <c r="AY13" s="85" t="s">
        <v>160</v>
      </c>
      <c r="AZ13" s="85"/>
      <c r="BA13" s="85"/>
      <c r="BB13" s="85"/>
      <c r="BC13" s="85"/>
      <c r="BD13" s="85" t="s">
        <v>150</v>
      </c>
      <c r="BE13" s="85"/>
      <c r="BF13" s="85"/>
      <c r="BH13" s="85"/>
      <c r="BI13" s="85"/>
      <c r="BJ13" s="85"/>
      <c r="BK13" s="85"/>
      <c r="BL13" s="85"/>
      <c r="BM13" s="85"/>
      <c r="BP13" s="85"/>
    </row>
    <row r="14" spans="1:81" s="88" customFormat="1" ht="15.75" customHeight="1">
      <c r="A14" s="80" t="s">
        <v>282</v>
      </c>
      <c r="B14" s="82"/>
      <c r="C14" s="82" t="str">
        <f>IFERROR(VLOOKUP($B14,$A$24:$D$61,2,FALSE),"")</f>
        <v/>
      </c>
      <c r="D14" s="82" t="str">
        <f>IFERROR(VLOOKUP($B14,$A$24:$D$65,3,FALSE),"")</f>
        <v/>
      </c>
      <c r="E14" s="82" t="str">
        <f t="shared" si="0"/>
        <v/>
      </c>
      <c r="F14" s="86"/>
      <c r="G14" s="86"/>
      <c r="H14" s="86"/>
      <c r="I14" s="86"/>
      <c r="J14" s="86"/>
      <c r="K14" s="86"/>
      <c r="L14" s="86"/>
      <c r="M14" s="86"/>
      <c r="N14" s="82"/>
      <c r="O14" s="87"/>
      <c r="P14" s="87"/>
      <c r="Q14" s="87"/>
      <c r="R14" s="87"/>
      <c r="S14" s="87"/>
      <c r="T14" s="87"/>
      <c r="U14" s="87"/>
      <c r="V14" s="87"/>
      <c r="W14" s="87" t="s">
        <v>121</v>
      </c>
      <c r="X14" s="87"/>
      <c r="Y14" s="87"/>
      <c r="Z14" s="87"/>
      <c r="AA14" s="87"/>
      <c r="AB14" s="84"/>
      <c r="AD14" s="84"/>
      <c r="AE14" s="84"/>
      <c r="AG14" s="85"/>
      <c r="AH14" s="84"/>
      <c r="AI14" s="84"/>
      <c r="AJ14" s="84"/>
      <c r="AK14" s="86"/>
      <c r="AL14" s="86"/>
      <c r="AN14" s="85"/>
      <c r="AO14" s="85"/>
      <c r="AP14" s="84"/>
      <c r="AR14" s="85"/>
      <c r="AS14" s="85"/>
      <c r="AU14" s="85"/>
      <c r="AV14" s="85"/>
      <c r="AX14" s="85"/>
      <c r="AY14" s="85"/>
      <c r="AZ14" s="85"/>
      <c r="BA14" s="85"/>
      <c r="BB14" s="85"/>
      <c r="BC14" s="85"/>
      <c r="BD14" s="85"/>
      <c r="BE14" s="85"/>
      <c r="BF14" s="85"/>
      <c r="BH14" s="85"/>
      <c r="BI14" s="85"/>
      <c r="BJ14" s="85"/>
      <c r="BK14" s="85"/>
      <c r="BL14" s="85"/>
      <c r="BM14" s="85"/>
      <c r="BP14" s="85"/>
    </row>
    <row r="15" spans="1:81" ht="17.25" customHeight="1">
      <c r="A15" s="66" t="s">
        <v>283</v>
      </c>
      <c r="B15" s="62" t="s">
        <v>197</v>
      </c>
      <c r="C15" s="62" t="s">
        <v>135</v>
      </c>
      <c r="D15" s="62"/>
      <c r="E15" s="62" t="str">
        <f t="shared" si="0"/>
        <v/>
      </c>
      <c r="J15" s="3" t="s">
        <v>143</v>
      </c>
      <c r="K15" s="3" t="s">
        <v>158</v>
      </c>
      <c r="L15" s="119" t="s">
        <v>118</v>
      </c>
      <c r="M15" s="3" t="s">
        <v>123</v>
      </c>
      <c r="N15" s="62" t="s">
        <v>59</v>
      </c>
      <c r="O15" s="112" t="s">
        <v>170</v>
      </c>
      <c r="P15" s="112" t="s">
        <v>118</v>
      </c>
      <c r="Q15" s="112"/>
      <c r="R15" s="112" t="s">
        <v>197</v>
      </c>
      <c r="S15" s="112" t="s">
        <v>264</v>
      </c>
      <c r="T15" s="68" t="s">
        <v>118</v>
      </c>
      <c r="U15" s="68" t="s">
        <v>136</v>
      </c>
      <c r="V15" s="68" t="s">
        <v>284</v>
      </c>
      <c r="W15" s="68"/>
      <c r="X15" s="68" t="s">
        <v>197</v>
      </c>
      <c r="Y15" s="68" t="s">
        <v>118</v>
      </c>
      <c r="Z15" s="68" t="s">
        <v>117</v>
      </c>
      <c r="AA15" s="60" t="s">
        <v>121</v>
      </c>
      <c r="AB15" s="61" t="s">
        <v>137</v>
      </c>
      <c r="AC15" s="53" t="s">
        <v>117</v>
      </c>
      <c r="AD15" s="5" t="s">
        <v>285</v>
      </c>
      <c r="AE15" s="5" t="s">
        <v>258</v>
      </c>
      <c r="AF15" s="9" t="s">
        <v>159</v>
      </c>
      <c r="AG15" s="9" t="s">
        <v>128</v>
      </c>
      <c r="AH15" s="5" t="s">
        <v>157</v>
      </c>
      <c r="AI15" s="5" t="s">
        <v>138</v>
      </c>
      <c r="AJ15" s="5" t="s">
        <v>151</v>
      </c>
      <c r="AL15" s="3" t="s">
        <v>138</v>
      </c>
      <c r="AM15" s="11" t="s">
        <v>137</v>
      </c>
      <c r="AN15" s="9" t="s">
        <v>159</v>
      </c>
      <c r="AO15" s="9" t="s">
        <v>286</v>
      </c>
      <c r="AP15" s="5" t="s">
        <v>151</v>
      </c>
      <c r="AQ15" s="11" t="s">
        <v>150</v>
      </c>
      <c r="AR15" s="9" t="s">
        <v>155</v>
      </c>
      <c r="AS15" s="10" t="s">
        <v>176</v>
      </c>
      <c r="AT15" s="11" t="s">
        <v>287</v>
      </c>
      <c r="AU15" s="10" t="s">
        <v>138</v>
      </c>
      <c r="AV15" s="10" t="s">
        <v>138</v>
      </c>
      <c r="AW15" s="11" t="s">
        <v>206</v>
      </c>
      <c r="AX15" s="10" t="s">
        <v>128</v>
      </c>
      <c r="AY15" s="10" t="s">
        <v>128</v>
      </c>
      <c r="AZ15" s="10" t="s">
        <v>234</v>
      </c>
      <c r="BA15" s="10" t="s">
        <v>177</v>
      </c>
      <c r="BB15" s="10" t="s">
        <v>157</v>
      </c>
      <c r="BC15" s="10"/>
      <c r="BD15" s="10" t="s">
        <v>160</v>
      </c>
      <c r="BE15" s="10" t="s">
        <v>151</v>
      </c>
      <c r="BF15" s="10" t="s">
        <v>164</v>
      </c>
      <c r="BG15" s="11" t="s">
        <v>157</v>
      </c>
      <c r="BH15" s="10" t="s">
        <v>164</v>
      </c>
      <c r="BI15" s="10" t="s">
        <v>180</v>
      </c>
      <c r="BJ15" s="10" t="s">
        <v>121</v>
      </c>
      <c r="BK15" s="10" t="s">
        <v>128</v>
      </c>
      <c r="BL15" s="10" t="s">
        <v>132</v>
      </c>
      <c r="BM15" s="10" t="s">
        <v>139</v>
      </c>
      <c r="BN15" s="11" t="s">
        <v>193</v>
      </c>
      <c r="BO15" s="11" t="s">
        <v>234</v>
      </c>
      <c r="BP15" s="10" t="s">
        <v>150</v>
      </c>
    </row>
    <row r="16" spans="1:81" ht="17.25" customHeight="1">
      <c r="A16" s="66" t="s">
        <v>288</v>
      </c>
      <c r="B16" s="62" t="s">
        <v>289</v>
      </c>
      <c r="C16" s="62" t="s">
        <v>60</v>
      </c>
      <c r="D16" s="62"/>
      <c r="E16" s="62" t="str">
        <f t="shared" si="0"/>
        <v/>
      </c>
      <c r="K16" s="3" t="s">
        <v>168</v>
      </c>
      <c r="L16" s="119" t="s">
        <v>171</v>
      </c>
      <c r="M16" s="3" t="s">
        <v>150</v>
      </c>
      <c r="N16" s="62" t="s">
        <v>150</v>
      </c>
      <c r="O16" s="60"/>
      <c r="P16" s="60" t="s">
        <v>137</v>
      </c>
      <c r="Q16" s="60"/>
      <c r="R16" s="60"/>
      <c r="S16" s="60"/>
      <c r="T16" s="60" t="s">
        <v>116</v>
      </c>
      <c r="U16" s="68" t="s">
        <v>123</v>
      </c>
      <c r="V16" s="68"/>
      <c r="W16" s="68" t="s">
        <v>290</v>
      </c>
      <c r="X16" s="68" t="s">
        <v>132</v>
      </c>
      <c r="Y16" s="68" t="s">
        <v>291</v>
      </c>
      <c r="Z16" s="68" t="s">
        <v>117</v>
      </c>
      <c r="AA16" s="60" t="s">
        <v>292</v>
      </c>
      <c r="AB16" s="61" t="s">
        <v>293</v>
      </c>
      <c r="AC16" s="53" t="s">
        <v>150</v>
      </c>
      <c r="AD16" s="5" t="s">
        <v>157</v>
      </c>
      <c r="AE16" s="5" t="s">
        <v>177</v>
      </c>
      <c r="AF16" s="9" t="s">
        <v>127</v>
      </c>
      <c r="AG16" s="9" t="s">
        <v>132</v>
      </c>
      <c r="AH16" s="5"/>
      <c r="AI16" s="5" t="s">
        <v>121</v>
      </c>
      <c r="AJ16" s="5" t="s">
        <v>126</v>
      </c>
      <c r="AK16" s="3" t="s">
        <v>143</v>
      </c>
      <c r="AL16" s="3" t="s">
        <v>294</v>
      </c>
      <c r="AM16" s="11" t="s">
        <v>151</v>
      </c>
      <c r="AN16" s="9" t="s">
        <v>150</v>
      </c>
      <c r="AO16" s="9"/>
      <c r="AP16" s="5" t="s">
        <v>171</v>
      </c>
      <c r="AQ16" s="11" t="s">
        <v>155</v>
      </c>
      <c r="AS16" s="9" t="s">
        <v>157</v>
      </c>
      <c r="AT16" s="11" t="s">
        <v>117</v>
      </c>
      <c r="AU16" s="9" t="s">
        <v>176</v>
      </c>
      <c r="AV16" s="9" t="s">
        <v>295</v>
      </c>
      <c r="AX16" s="9"/>
      <c r="AY16" s="9" t="s">
        <v>159</v>
      </c>
      <c r="AZ16" s="9" t="s">
        <v>128</v>
      </c>
      <c r="BA16" s="9" t="s">
        <v>118</v>
      </c>
      <c r="BB16" s="9"/>
      <c r="BC16" s="9" t="s">
        <v>270</v>
      </c>
      <c r="BD16" s="9"/>
      <c r="BE16" s="9"/>
      <c r="BF16" s="9" t="s">
        <v>159</v>
      </c>
      <c r="BG16" s="11" t="s">
        <v>150</v>
      </c>
      <c r="BH16" s="9" t="s">
        <v>159</v>
      </c>
      <c r="BI16" s="9" t="s">
        <v>150</v>
      </c>
      <c r="BJ16" s="9" t="s">
        <v>278</v>
      </c>
      <c r="BK16" s="9" t="s">
        <v>159</v>
      </c>
      <c r="BL16" s="9"/>
      <c r="BM16" s="9" t="s">
        <v>296</v>
      </c>
      <c r="BN16" s="11" t="s">
        <v>159</v>
      </c>
      <c r="BO16" s="11" t="s">
        <v>128</v>
      </c>
      <c r="BP16" s="9" t="s">
        <v>159</v>
      </c>
    </row>
    <row r="17" spans="1:60" ht="17.25" customHeight="1">
      <c r="A17" s="66" t="s">
        <v>297</v>
      </c>
      <c r="B17" s="112" t="s">
        <v>149</v>
      </c>
      <c r="C17" s="62" t="s">
        <v>298</v>
      </c>
      <c r="D17" s="62"/>
      <c r="E17" s="62" t="str">
        <f t="shared" si="0"/>
        <v/>
      </c>
      <c r="L17" s="119" t="s">
        <v>116</v>
      </c>
      <c r="M17" s="112"/>
      <c r="N17" s="112"/>
      <c r="O17" s="112"/>
      <c r="P17" s="112"/>
      <c r="Q17" s="112"/>
      <c r="R17" s="112"/>
      <c r="S17" s="112"/>
      <c r="T17" s="112" t="s">
        <v>137</v>
      </c>
      <c r="U17" s="112"/>
      <c r="V17" s="112"/>
      <c r="W17" s="112" t="s">
        <v>159</v>
      </c>
      <c r="X17" s="112" t="s">
        <v>121</v>
      </c>
      <c r="Y17" s="112" t="s">
        <v>137</v>
      </c>
      <c r="Z17" s="58"/>
      <c r="AA17" s="58"/>
      <c r="AB17" s="5"/>
      <c r="AC17" s="5"/>
      <c r="AD17" s="5"/>
      <c r="AE17" s="5"/>
      <c r="AF17" s="5"/>
      <c r="AG17" s="5"/>
      <c r="AH17" s="5"/>
      <c r="AI17" s="5"/>
      <c r="AJ17" s="5"/>
      <c r="AK17" s="3" t="s">
        <v>299</v>
      </c>
      <c r="AL17" s="3" t="s">
        <v>128</v>
      </c>
      <c r="AM17" s="11" t="s">
        <v>300</v>
      </c>
      <c r="AN17" s="9"/>
      <c r="AP17" s="9"/>
      <c r="AQ17" s="9"/>
      <c r="AS17" s="9"/>
      <c r="AT17" s="9"/>
      <c r="AV17" s="9"/>
      <c r="AW17" s="9" t="s">
        <v>121</v>
      </c>
      <c r="AX17" s="9"/>
      <c r="AY17" s="9"/>
      <c r="AZ17" s="9"/>
      <c r="BA17" s="9"/>
      <c r="BB17" s="9"/>
      <c r="BD17" s="9"/>
      <c r="BE17" s="9"/>
      <c r="BF17" s="9"/>
      <c r="BG17" s="9"/>
      <c r="BH17" s="9"/>
    </row>
    <row r="18" spans="1:60" ht="15.75" customHeight="1">
      <c r="A18" s="66" t="s">
        <v>301</v>
      </c>
      <c r="B18" s="58"/>
      <c r="C18" s="62" t="str">
        <f>IFERROR(VLOOKUP($B18,$A$24:$D$61,2,FALSE),"")</f>
        <v/>
      </c>
      <c r="D18" s="62" t="str">
        <f>IFERROR(VLOOKUP($B18,$A$24:$D$65,3,FALSE),"")</f>
        <v/>
      </c>
      <c r="E18" s="62" t="str">
        <f t="shared" si="0"/>
        <v/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 t="s">
        <v>149</v>
      </c>
      <c r="X18" s="58"/>
      <c r="Y18" s="58"/>
      <c r="Z18" s="58"/>
      <c r="AA18" s="58"/>
      <c r="AB18" s="5"/>
      <c r="AC18" s="5"/>
      <c r="AD18" s="5"/>
      <c r="AE18" s="5"/>
      <c r="AF18" s="5"/>
      <c r="AG18" s="5"/>
      <c r="AH18" s="5"/>
      <c r="AI18" s="5"/>
      <c r="AJ18" s="5"/>
      <c r="AN18" s="9"/>
      <c r="AP18" s="9"/>
      <c r="AQ18" s="9"/>
      <c r="AS18" s="9"/>
      <c r="AT18" s="9"/>
      <c r="AV18" s="9"/>
      <c r="AW18" s="9"/>
      <c r="AX18" s="9"/>
      <c r="AY18" s="9"/>
      <c r="AZ18" s="9"/>
      <c r="BA18" s="9"/>
      <c r="BB18" s="9"/>
      <c r="BD18" s="9"/>
      <c r="BE18" s="9"/>
      <c r="BF18" s="9"/>
      <c r="BG18" s="9"/>
      <c r="BH18" s="9"/>
    </row>
    <row r="19" spans="1:60" ht="18.75" customHeight="1">
      <c r="A19" s="66" t="s">
        <v>302</v>
      </c>
      <c r="B19" s="62" t="s">
        <v>150</v>
      </c>
      <c r="C19" s="62" t="s">
        <v>166</v>
      </c>
      <c r="D19" s="62" t="s">
        <v>167</v>
      </c>
      <c r="E19" s="62" t="str">
        <f t="shared" si="0"/>
        <v/>
      </c>
      <c r="M19" s="62" t="s">
        <v>150</v>
      </c>
      <c r="N19" s="62" t="s">
        <v>150</v>
      </c>
      <c r="O19" s="62" t="s">
        <v>150</v>
      </c>
      <c r="P19" s="62" t="s">
        <v>150</v>
      </c>
      <c r="Q19" s="62" t="s">
        <v>150</v>
      </c>
      <c r="R19" s="62" t="s">
        <v>150</v>
      </c>
      <c r="S19" s="62" t="s">
        <v>150</v>
      </c>
      <c r="T19" s="62" t="s">
        <v>150</v>
      </c>
      <c r="U19" s="62" t="s">
        <v>150</v>
      </c>
      <c r="V19" s="62" t="s">
        <v>150</v>
      </c>
      <c r="W19" s="62" t="s">
        <v>150</v>
      </c>
      <c r="X19" s="62" t="s">
        <v>150</v>
      </c>
      <c r="Y19" s="62" t="s">
        <v>150</v>
      </c>
      <c r="Z19" s="62" t="s">
        <v>150</v>
      </c>
      <c r="AA19" s="62" t="s">
        <v>150</v>
      </c>
      <c r="AB19" s="5" t="s">
        <v>118</v>
      </c>
      <c r="AC19" s="5"/>
      <c r="AD19" s="5"/>
      <c r="AE19" s="5"/>
      <c r="AF19" s="5"/>
      <c r="AG19" s="5"/>
      <c r="AH19" s="5"/>
      <c r="AI19" s="5"/>
    </row>
    <row r="20" spans="1:60" ht="15.75" customHeight="1">
      <c r="A20" s="7"/>
    </row>
    <row r="21" spans="1:60" ht="15.75" customHeight="1">
      <c r="A21" s="7"/>
    </row>
    <row r="23" spans="1:60">
      <c r="D23" s="3" t="s">
        <v>303</v>
      </c>
      <c r="M23" s="3" t="s">
        <v>303</v>
      </c>
      <c r="S23" s="3" t="s">
        <v>303</v>
      </c>
    </row>
    <row r="24" spans="1:60">
      <c r="A24" s="58" t="s">
        <v>156</v>
      </c>
      <c r="B24" s="58" t="s">
        <v>273</v>
      </c>
      <c r="C24" s="58"/>
      <c r="D24" s="58"/>
      <c r="E24" s="11"/>
      <c r="F24" s="11"/>
      <c r="G24" s="11"/>
      <c r="H24" s="11"/>
      <c r="I24" s="11"/>
      <c r="J24" s="58" t="s">
        <v>156</v>
      </c>
      <c r="K24" s="58" t="s">
        <v>273</v>
      </c>
      <c r="L24" s="58"/>
      <c r="M24" s="58"/>
      <c r="N24" s="11"/>
      <c r="P24" s="63" t="s">
        <v>204</v>
      </c>
      <c r="Q24" s="58" t="s">
        <v>273</v>
      </c>
      <c r="R24" s="58"/>
      <c r="S24" s="58"/>
      <c r="T24" s="11"/>
      <c r="AK24" s="11"/>
    </row>
    <row r="25" spans="1:60" ht="17.25" customHeight="1">
      <c r="A25" s="64" t="s">
        <v>119</v>
      </c>
      <c r="B25" s="58" t="s">
        <v>253</v>
      </c>
      <c r="C25" s="58"/>
      <c r="D25" s="58" t="s">
        <v>184</v>
      </c>
      <c r="E25" s="11"/>
      <c r="F25" s="11"/>
      <c r="G25" s="11"/>
      <c r="H25" s="11"/>
      <c r="I25" s="11"/>
      <c r="J25" s="64" t="s">
        <v>119</v>
      </c>
      <c r="K25" s="58" t="s">
        <v>253</v>
      </c>
      <c r="L25" s="58"/>
      <c r="M25" s="58" t="s">
        <v>184</v>
      </c>
      <c r="N25" s="11"/>
      <c r="P25" s="112" t="s">
        <v>304</v>
      </c>
      <c r="Q25" s="58" t="s">
        <v>253</v>
      </c>
      <c r="R25" s="58"/>
      <c r="S25" s="58" t="s">
        <v>184</v>
      </c>
      <c r="T25" s="11"/>
      <c r="AK25" s="11"/>
    </row>
    <row r="26" spans="1:60">
      <c r="A26" s="64" t="s">
        <v>121</v>
      </c>
      <c r="B26" s="58" t="s">
        <v>305</v>
      </c>
      <c r="C26" s="58" t="s">
        <v>167</v>
      </c>
      <c r="D26" s="58"/>
      <c r="E26" s="11" t="s">
        <v>306</v>
      </c>
      <c r="F26" s="11"/>
      <c r="G26" s="11"/>
      <c r="H26" s="11"/>
      <c r="I26" s="11"/>
      <c r="J26" s="64" t="s">
        <v>121</v>
      </c>
      <c r="K26" s="58" t="s">
        <v>305</v>
      </c>
      <c r="L26" s="58" t="s">
        <v>167</v>
      </c>
      <c r="M26" s="58"/>
      <c r="N26" s="11" t="s">
        <v>306</v>
      </c>
      <c r="P26" s="62" t="s">
        <v>137</v>
      </c>
      <c r="Q26" s="58" t="s">
        <v>305</v>
      </c>
      <c r="R26" s="58" t="s">
        <v>167</v>
      </c>
      <c r="S26" s="58"/>
      <c r="T26" s="11" t="s">
        <v>306</v>
      </c>
      <c r="AK26" s="11"/>
    </row>
    <row r="27" spans="1:60">
      <c r="A27" s="64" t="s">
        <v>150</v>
      </c>
      <c r="B27" s="58" t="s">
        <v>166</v>
      </c>
      <c r="C27" s="58" t="s">
        <v>167</v>
      </c>
      <c r="D27" s="58"/>
      <c r="E27" s="11"/>
      <c r="F27" s="11"/>
      <c r="G27" s="11"/>
      <c r="H27" s="11"/>
      <c r="I27" s="11"/>
      <c r="J27" s="64" t="s">
        <v>150</v>
      </c>
      <c r="K27" s="58" t="s">
        <v>166</v>
      </c>
      <c r="L27" s="58" t="s">
        <v>167</v>
      </c>
      <c r="M27" s="58"/>
      <c r="N27" s="11"/>
      <c r="P27" s="62" t="s">
        <v>118</v>
      </c>
      <c r="Q27" s="58" t="s">
        <v>166</v>
      </c>
      <c r="R27" s="58" t="s">
        <v>167</v>
      </c>
      <c r="S27" s="58"/>
      <c r="T27" s="11"/>
      <c r="AK27" s="11"/>
    </row>
    <row r="28" spans="1:60" ht="15.75" customHeight="1">
      <c r="A28" s="64" t="s">
        <v>157</v>
      </c>
      <c r="B28" s="58" t="s">
        <v>307</v>
      </c>
      <c r="C28" s="58" t="s">
        <v>167</v>
      </c>
      <c r="D28" s="58" t="s">
        <v>262</v>
      </c>
      <c r="E28" s="11"/>
      <c r="F28" s="11"/>
      <c r="G28" s="11"/>
      <c r="H28" s="11"/>
      <c r="I28" s="11"/>
      <c r="J28" s="64" t="s">
        <v>157</v>
      </c>
      <c r="K28" s="58" t="s">
        <v>307</v>
      </c>
      <c r="L28" s="58" t="s">
        <v>167</v>
      </c>
      <c r="M28" s="58" t="s">
        <v>262</v>
      </c>
      <c r="N28" s="11"/>
      <c r="P28" s="62" t="s">
        <v>151</v>
      </c>
      <c r="Q28" s="58" t="s">
        <v>307</v>
      </c>
      <c r="R28" s="58" t="s">
        <v>167</v>
      </c>
      <c r="S28" s="58" t="s">
        <v>262</v>
      </c>
      <c r="T28" s="11"/>
      <c r="AK28" s="11"/>
    </row>
    <row r="29" spans="1:60">
      <c r="A29" s="64" t="s">
        <v>141</v>
      </c>
      <c r="B29" s="58" t="s">
        <v>308</v>
      </c>
      <c r="C29" s="58"/>
      <c r="D29" s="58"/>
      <c r="E29" s="11"/>
      <c r="F29" s="11"/>
      <c r="G29" s="11"/>
      <c r="H29" s="11"/>
      <c r="I29" s="11"/>
      <c r="J29" s="64" t="s">
        <v>141</v>
      </c>
      <c r="K29" s="58" t="s">
        <v>308</v>
      </c>
      <c r="L29" s="58"/>
      <c r="M29" s="58"/>
      <c r="N29" s="11"/>
      <c r="P29" s="62" t="s">
        <v>202</v>
      </c>
      <c r="Q29" s="58" t="s">
        <v>308</v>
      </c>
      <c r="R29" s="58"/>
      <c r="S29" s="58"/>
      <c r="T29" s="11"/>
      <c r="AK29" s="11"/>
    </row>
    <row r="30" spans="1:60">
      <c r="A30" s="58" t="s">
        <v>247</v>
      </c>
      <c r="B30" s="58" t="s">
        <v>309</v>
      </c>
      <c r="C30" s="58"/>
      <c r="D30" s="58"/>
      <c r="E30" s="11"/>
      <c r="F30" s="11"/>
      <c r="G30" s="11"/>
      <c r="H30" s="11"/>
      <c r="I30" s="11"/>
      <c r="J30" s="58" t="s">
        <v>247</v>
      </c>
      <c r="K30" s="58" t="s">
        <v>309</v>
      </c>
      <c r="L30" s="58"/>
      <c r="M30" s="58"/>
      <c r="N30" s="11"/>
      <c r="P30" s="62" t="s">
        <v>310</v>
      </c>
      <c r="Q30" s="58" t="s">
        <v>309</v>
      </c>
      <c r="R30" s="58"/>
      <c r="S30" s="58"/>
      <c r="T30" s="11"/>
      <c r="AK30" s="11"/>
    </row>
    <row r="31" spans="1:60">
      <c r="A31" s="64" t="s">
        <v>311</v>
      </c>
      <c r="B31" s="58" t="s">
        <v>135</v>
      </c>
      <c r="C31" s="58"/>
      <c r="D31" s="58"/>
      <c r="E31" s="11"/>
      <c r="F31" s="11"/>
      <c r="G31" s="11"/>
      <c r="H31" s="11"/>
      <c r="I31" s="11"/>
      <c r="J31" s="64" t="s">
        <v>311</v>
      </c>
      <c r="K31" s="58" t="s">
        <v>135</v>
      </c>
      <c r="L31" s="58"/>
      <c r="M31" s="58"/>
      <c r="N31" s="11"/>
      <c r="P31" s="62" t="s">
        <v>312</v>
      </c>
      <c r="Q31" s="58" t="s">
        <v>135</v>
      </c>
      <c r="R31" s="58"/>
      <c r="S31" s="58"/>
      <c r="T31" s="11"/>
      <c r="AK31" s="11"/>
    </row>
    <row r="32" spans="1:60">
      <c r="A32" s="64" t="s">
        <v>203</v>
      </c>
      <c r="B32" s="58" t="s">
        <v>313</v>
      </c>
      <c r="C32" s="58" t="s">
        <v>314</v>
      </c>
      <c r="D32" s="58"/>
      <c r="E32" s="11"/>
      <c r="F32" s="11"/>
      <c r="G32" s="11"/>
      <c r="H32" s="11"/>
      <c r="I32" s="11"/>
      <c r="J32" s="64" t="s">
        <v>203</v>
      </c>
      <c r="K32" s="58" t="s">
        <v>313</v>
      </c>
      <c r="L32" s="58" t="s">
        <v>314</v>
      </c>
      <c r="M32" s="58"/>
      <c r="N32" s="11"/>
      <c r="P32" s="62" t="s">
        <v>201</v>
      </c>
      <c r="Q32" s="58" t="s">
        <v>313</v>
      </c>
      <c r="R32" s="58" t="s">
        <v>314</v>
      </c>
      <c r="S32" s="58"/>
      <c r="T32" s="11"/>
      <c r="AK32" s="11"/>
    </row>
    <row r="33" spans="1:37">
      <c r="A33" s="64" t="s">
        <v>188</v>
      </c>
      <c r="B33" s="58" t="s">
        <v>315</v>
      </c>
      <c r="C33" s="58"/>
      <c r="D33" s="58"/>
      <c r="E33" s="11"/>
      <c r="F33" s="11"/>
      <c r="G33" s="11"/>
      <c r="H33" s="11"/>
      <c r="I33" s="11"/>
      <c r="J33" s="64" t="s">
        <v>188</v>
      </c>
      <c r="K33" s="58" t="s">
        <v>315</v>
      </c>
      <c r="L33" s="58"/>
      <c r="M33" s="58"/>
      <c r="N33" s="11"/>
      <c r="P33" s="58" t="s">
        <v>316</v>
      </c>
      <c r="Q33" s="58" t="s">
        <v>315</v>
      </c>
      <c r="R33" s="58"/>
      <c r="S33" s="58"/>
      <c r="T33" s="11"/>
      <c r="AK33" s="11"/>
    </row>
    <row r="34" spans="1:37" ht="17.25" customHeight="1">
      <c r="A34" s="58" t="s">
        <v>255</v>
      </c>
      <c r="B34" s="58" t="s">
        <v>309</v>
      </c>
      <c r="C34" s="58"/>
      <c r="D34" s="58"/>
      <c r="E34" s="11"/>
      <c r="F34" s="11"/>
      <c r="G34" s="11"/>
      <c r="H34" s="11"/>
      <c r="I34" s="11"/>
      <c r="J34" s="58" t="s">
        <v>255</v>
      </c>
      <c r="K34" s="58" t="s">
        <v>309</v>
      </c>
      <c r="L34" s="58"/>
      <c r="M34" s="58"/>
      <c r="N34" s="11"/>
      <c r="P34" s="112" t="s">
        <v>317</v>
      </c>
      <c r="Q34" s="58" t="s">
        <v>309</v>
      </c>
      <c r="R34" s="58"/>
      <c r="S34" s="58"/>
      <c r="T34" s="11"/>
      <c r="AK34" s="11"/>
    </row>
    <row r="35" spans="1:37" ht="17.25" customHeight="1">
      <c r="A35" s="64" t="s">
        <v>59</v>
      </c>
      <c r="B35" s="58" t="s">
        <v>60</v>
      </c>
      <c r="C35" s="58"/>
      <c r="D35" s="58" t="s">
        <v>113</v>
      </c>
      <c r="E35" s="11" t="s">
        <v>60</v>
      </c>
      <c r="F35" s="11"/>
      <c r="G35" s="11"/>
      <c r="H35" s="11"/>
      <c r="I35" s="11"/>
      <c r="J35" s="64" t="s">
        <v>59</v>
      </c>
      <c r="K35" s="58" t="s">
        <v>60</v>
      </c>
      <c r="L35" s="58"/>
      <c r="M35" s="58" t="s">
        <v>113</v>
      </c>
      <c r="N35" s="11" t="s">
        <v>60</v>
      </c>
      <c r="P35" s="112" t="s">
        <v>173</v>
      </c>
      <c r="Q35" s="58" t="s">
        <v>60</v>
      </c>
      <c r="R35" s="58"/>
      <c r="S35" s="58" t="s">
        <v>113</v>
      </c>
      <c r="T35" s="11" t="s">
        <v>60</v>
      </c>
      <c r="AK35" s="11"/>
    </row>
    <row r="36" spans="1:37">
      <c r="A36" s="58" t="s">
        <v>125</v>
      </c>
      <c r="B36" s="58" t="s">
        <v>60</v>
      </c>
      <c r="C36" s="58"/>
      <c r="D36" s="58"/>
      <c r="E36" s="11"/>
      <c r="F36" s="11"/>
      <c r="G36" s="11"/>
      <c r="H36" s="11"/>
      <c r="I36" s="11"/>
      <c r="J36" s="58" t="s">
        <v>125</v>
      </c>
      <c r="K36" s="58" t="s">
        <v>60</v>
      </c>
      <c r="L36" s="58"/>
      <c r="M36" s="58"/>
      <c r="N36" s="11"/>
      <c r="P36" s="79" t="s">
        <v>174</v>
      </c>
      <c r="Q36" s="58" t="s">
        <v>60</v>
      </c>
      <c r="R36" s="58"/>
      <c r="S36" s="58"/>
      <c r="T36" s="11"/>
      <c r="AK36" s="11"/>
    </row>
    <row r="37" spans="1:37">
      <c r="A37" s="58" t="s">
        <v>275</v>
      </c>
      <c r="B37" s="58" t="s">
        <v>307</v>
      </c>
      <c r="C37" s="58"/>
      <c r="D37" s="58"/>
      <c r="E37" s="11"/>
      <c r="F37" s="11"/>
      <c r="G37" s="11"/>
      <c r="H37" s="11"/>
      <c r="I37" s="11"/>
      <c r="J37" s="58" t="s">
        <v>275</v>
      </c>
      <c r="K37" s="58" t="s">
        <v>307</v>
      </c>
      <c r="L37" s="58"/>
      <c r="M37" s="58"/>
      <c r="N37" s="11"/>
      <c r="P37" s="58" t="s">
        <v>275</v>
      </c>
      <c r="Q37" s="58" t="s">
        <v>307</v>
      </c>
      <c r="R37" s="58"/>
      <c r="S37" s="58"/>
      <c r="T37" s="11"/>
      <c r="AK37" s="11"/>
    </row>
    <row r="38" spans="1:37" ht="17.25" customHeight="1">
      <c r="A38" s="64" t="s">
        <v>123</v>
      </c>
      <c r="B38" s="58" t="s">
        <v>135</v>
      </c>
      <c r="C38" s="58"/>
      <c r="D38" s="58"/>
      <c r="E38" s="11"/>
      <c r="F38" s="11"/>
      <c r="G38" s="11"/>
      <c r="H38" s="11"/>
      <c r="I38" s="11"/>
      <c r="J38" s="64" t="s">
        <v>123</v>
      </c>
      <c r="K38" s="58" t="s">
        <v>135</v>
      </c>
      <c r="L38" s="58"/>
      <c r="M38" s="58"/>
      <c r="N38" s="11"/>
      <c r="P38" s="112" t="s">
        <v>116</v>
      </c>
      <c r="Q38" s="58" t="s">
        <v>135</v>
      </c>
      <c r="R38" s="58"/>
      <c r="S38" s="58"/>
      <c r="T38" s="11"/>
      <c r="AK38" s="11"/>
    </row>
    <row r="39" spans="1:37">
      <c r="A39" s="58" t="s">
        <v>128</v>
      </c>
      <c r="B39" s="58" t="s">
        <v>307</v>
      </c>
      <c r="C39" s="58" t="s">
        <v>167</v>
      </c>
      <c r="D39" s="58"/>
      <c r="E39" s="11"/>
      <c r="F39" s="11"/>
      <c r="G39" s="11"/>
      <c r="H39" s="11"/>
      <c r="I39" s="11"/>
      <c r="J39" s="58" t="s">
        <v>128</v>
      </c>
      <c r="K39" s="58" t="s">
        <v>307</v>
      </c>
      <c r="L39" s="58" t="s">
        <v>167</v>
      </c>
      <c r="M39" s="58"/>
      <c r="N39" s="11"/>
      <c r="P39" s="62" t="s">
        <v>139</v>
      </c>
      <c r="Q39" s="58" t="s">
        <v>307</v>
      </c>
      <c r="R39" s="58" t="s">
        <v>167</v>
      </c>
      <c r="S39" s="58"/>
      <c r="T39" s="11"/>
      <c r="AK39" s="11"/>
    </row>
    <row r="40" spans="1:37" ht="17.25" customHeight="1">
      <c r="A40" s="58" t="s">
        <v>152</v>
      </c>
      <c r="B40" s="58" t="s">
        <v>60</v>
      </c>
      <c r="C40" s="58"/>
      <c r="D40" s="58"/>
      <c r="E40" s="11"/>
      <c r="F40" s="11"/>
      <c r="G40" s="11"/>
      <c r="H40" s="11"/>
      <c r="I40" s="11"/>
      <c r="J40" s="58" t="s">
        <v>152</v>
      </c>
      <c r="K40" s="58" t="s">
        <v>60</v>
      </c>
      <c r="L40" s="58"/>
      <c r="M40" s="58"/>
      <c r="N40" s="11"/>
      <c r="P40" s="112" t="s">
        <v>177</v>
      </c>
      <c r="Q40" s="58" t="s">
        <v>60</v>
      </c>
      <c r="R40" s="58"/>
      <c r="S40" s="58"/>
      <c r="T40" s="11"/>
      <c r="AK40" s="11"/>
    </row>
    <row r="41" spans="1:37" ht="17.25" customHeight="1">
      <c r="A41" s="64" t="s">
        <v>176</v>
      </c>
      <c r="B41" s="58" t="s">
        <v>307</v>
      </c>
      <c r="C41" s="58" t="s">
        <v>167</v>
      </c>
      <c r="D41" s="58"/>
      <c r="E41" s="11"/>
      <c r="F41" s="11"/>
      <c r="G41" s="11"/>
      <c r="H41" s="11"/>
      <c r="I41" s="11"/>
      <c r="J41" s="64" t="s">
        <v>176</v>
      </c>
      <c r="K41" s="58" t="s">
        <v>307</v>
      </c>
      <c r="L41" s="58" t="s">
        <v>167</v>
      </c>
      <c r="M41" s="58"/>
      <c r="N41" s="11"/>
      <c r="P41" s="112" t="s">
        <v>277</v>
      </c>
      <c r="Q41" s="58" t="s">
        <v>307</v>
      </c>
      <c r="R41" s="58" t="s">
        <v>167</v>
      </c>
      <c r="S41" s="58"/>
      <c r="T41" s="11"/>
      <c r="AK41" s="11"/>
    </row>
    <row r="42" spans="1:37">
      <c r="A42" s="58" t="s">
        <v>318</v>
      </c>
      <c r="B42" s="58" t="s">
        <v>253</v>
      </c>
      <c r="C42" s="58"/>
      <c r="D42" s="58"/>
      <c r="E42" s="11"/>
      <c r="F42" s="11"/>
      <c r="G42" s="11"/>
      <c r="H42" s="11"/>
      <c r="I42" s="11"/>
      <c r="J42" s="58" t="s">
        <v>318</v>
      </c>
      <c r="K42" s="58" t="s">
        <v>253</v>
      </c>
      <c r="L42" s="58"/>
      <c r="M42" s="58"/>
      <c r="N42" s="11"/>
      <c r="P42" s="58" t="s">
        <v>318</v>
      </c>
      <c r="Q42" s="58" t="s">
        <v>253</v>
      </c>
      <c r="R42" s="58"/>
      <c r="S42" s="58"/>
      <c r="T42" s="11"/>
      <c r="AK42" s="11"/>
    </row>
    <row r="43" spans="1:37">
      <c r="A43" s="64" t="s">
        <v>159</v>
      </c>
      <c r="B43" s="58" t="s">
        <v>60</v>
      </c>
      <c r="C43" s="58" t="s">
        <v>167</v>
      </c>
      <c r="D43" s="58"/>
      <c r="E43" s="11"/>
      <c r="F43" s="11"/>
      <c r="G43" s="11"/>
      <c r="H43" s="11"/>
      <c r="I43" s="11"/>
      <c r="J43" s="64" t="s">
        <v>159</v>
      </c>
      <c r="K43" s="58" t="s">
        <v>60</v>
      </c>
      <c r="L43" s="58" t="s">
        <v>167</v>
      </c>
      <c r="M43" s="58"/>
      <c r="N43" s="11"/>
      <c r="P43" s="58" t="s">
        <v>161</v>
      </c>
      <c r="Q43" s="58" t="s">
        <v>60</v>
      </c>
      <c r="R43" s="58" t="s">
        <v>167</v>
      </c>
      <c r="S43" s="58"/>
      <c r="T43" s="11"/>
      <c r="AK43" s="11"/>
    </row>
    <row r="44" spans="1:37">
      <c r="A44" s="58" t="s">
        <v>192</v>
      </c>
      <c r="B44" s="58" t="s">
        <v>309</v>
      </c>
      <c r="C44" s="58"/>
      <c r="D44" s="58"/>
      <c r="E44" s="11"/>
      <c r="F44" s="11"/>
      <c r="G44" s="11"/>
      <c r="H44" s="11"/>
      <c r="I44" s="11"/>
      <c r="J44" s="58" t="s">
        <v>192</v>
      </c>
      <c r="K44" s="58" t="s">
        <v>309</v>
      </c>
      <c r="L44" s="58"/>
      <c r="M44" s="58"/>
      <c r="N44" s="11"/>
      <c r="P44" s="58" t="s">
        <v>232</v>
      </c>
      <c r="Q44" s="58" t="s">
        <v>309</v>
      </c>
      <c r="R44" s="58"/>
      <c r="S44" s="58"/>
      <c r="T44" s="11"/>
      <c r="AK44" s="11"/>
    </row>
    <row r="45" spans="1:37" ht="17.25" customHeight="1">
      <c r="A45" s="64" t="s">
        <v>149</v>
      </c>
      <c r="B45" s="58" t="s">
        <v>298</v>
      </c>
      <c r="C45" s="58"/>
      <c r="D45" s="58"/>
      <c r="E45" s="11"/>
      <c r="F45" s="11"/>
      <c r="G45" s="11"/>
      <c r="H45" s="11"/>
      <c r="I45" s="11"/>
      <c r="J45" s="64" t="s">
        <v>149</v>
      </c>
      <c r="K45" s="58" t="s">
        <v>298</v>
      </c>
      <c r="L45" s="58"/>
      <c r="M45" s="58"/>
      <c r="N45" s="11"/>
      <c r="P45" s="112" t="s">
        <v>319</v>
      </c>
      <c r="Q45" s="58" t="s">
        <v>298</v>
      </c>
      <c r="R45" s="58"/>
      <c r="S45" s="58"/>
      <c r="T45" s="11"/>
      <c r="AK45" s="11"/>
    </row>
    <row r="46" spans="1:37" ht="17.25" customHeight="1">
      <c r="A46" s="64" t="s">
        <v>289</v>
      </c>
      <c r="B46" s="58" t="s">
        <v>60</v>
      </c>
      <c r="C46" s="58"/>
      <c r="D46" s="58"/>
      <c r="E46" s="11"/>
      <c r="F46" s="11"/>
      <c r="G46" s="11"/>
      <c r="H46" s="11"/>
      <c r="I46" s="11"/>
      <c r="J46" s="64" t="s">
        <v>289</v>
      </c>
      <c r="K46" s="58" t="s">
        <v>60</v>
      </c>
      <c r="L46" s="58"/>
      <c r="M46" s="58"/>
      <c r="N46" s="11"/>
      <c r="P46" s="112" t="s">
        <v>258</v>
      </c>
      <c r="Q46" s="58" t="s">
        <v>60</v>
      </c>
      <c r="R46" s="58"/>
      <c r="S46" s="58"/>
      <c r="T46" s="11"/>
      <c r="AK46" s="11"/>
    </row>
    <row r="47" spans="1:37">
      <c r="A47" s="64" t="s">
        <v>320</v>
      </c>
      <c r="B47" s="58" t="s">
        <v>298</v>
      </c>
      <c r="C47" s="58"/>
      <c r="D47" s="58"/>
      <c r="E47" s="11"/>
      <c r="F47" s="11"/>
      <c r="G47" s="11"/>
      <c r="H47" s="11"/>
      <c r="I47" s="11"/>
      <c r="J47" s="64" t="s">
        <v>320</v>
      </c>
      <c r="K47" s="58" t="s">
        <v>298</v>
      </c>
      <c r="L47" s="58"/>
      <c r="M47" s="58"/>
      <c r="N47" s="11"/>
      <c r="P47" s="58" t="s">
        <v>171</v>
      </c>
      <c r="Q47" s="58" t="s">
        <v>298</v>
      </c>
      <c r="R47" s="58"/>
      <c r="S47" s="58"/>
      <c r="T47" s="11"/>
      <c r="AK47" s="11"/>
    </row>
    <row r="48" spans="1:37" ht="17.25" customHeight="1">
      <c r="A48" s="64" t="s">
        <v>197</v>
      </c>
      <c r="B48" s="58" t="s">
        <v>135</v>
      </c>
      <c r="C48" s="58"/>
      <c r="D48" s="58"/>
      <c r="E48" s="11"/>
      <c r="F48" s="11"/>
      <c r="G48" s="11"/>
      <c r="H48" s="11"/>
      <c r="I48" s="11"/>
      <c r="J48" s="64" t="s">
        <v>197</v>
      </c>
      <c r="K48" s="58" t="s">
        <v>135</v>
      </c>
      <c r="L48" s="58"/>
      <c r="M48" s="58"/>
      <c r="N48" s="11"/>
      <c r="P48" s="112" t="s">
        <v>147</v>
      </c>
      <c r="Q48" s="58" t="s">
        <v>135</v>
      </c>
      <c r="R48" s="58"/>
      <c r="S48" s="58"/>
      <c r="T48" s="11"/>
      <c r="AK48" s="11"/>
    </row>
    <row r="49" spans="1:37" ht="17.25" customHeight="1">
      <c r="A49" s="64" t="s">
        <v>134</v>
      </c>
      <c r="B49" s="58" t="s">
        <v>321</v>
      </c>
      <c r="C49" s="58"/>
      <c r="D49" s="58"/>
      <c r="E49" s="11"/>
      <c r="F49" s="11"/>
      <c r="G49" s="11"/>
      <c r="H49" s="11"/>
      <c r="I49" s="11"/>
      <c r="J49" s="64" t="s">
        <v>134</v>
      </c>
      <c r="K49" s="58" t="s">
        <v>321</v>
      </c>
      <c r="L49" s="58"/>
      <c r="M49" s="58"/>
      <c r="N49" s="11"/>
      <c r="P49" s="112" t="s">
        <v>142</v>
      </c>
      <c r="Q49" s="58" t="s">
        <v>321</v>
      </c>
      <c r="R49" s="58"/>
      <c r="S49" s="58"/>
      <c r="T49" s="11"/>
      <c r="AK49" s="11"/>
    </row>
    <row r="50" spans="1:37" ht="17.25" customHeight="1">
      <c r="A50" s="58" t="s">
        <v>322</v>
      </c>
      <c r="B50" s="58" t="s">
        <v>60</v>
      </c>
      <c r="C50" s="58"/>
      <c r="D50" s="58"/>
      <c r="E50" s="11"/>
      <c r="F50" s="11"/>
      <c r="G50" s="11"/>
      <c r="H50" s="11"/>
      <c r="I50" s="11"/>
      <c r="J50" s="58" t="s">
        <v>322</v>
      </c>
      <c r="K50" s="58" t="s">
        <v>60</v>
      </c>
      <c r="L50" s="58"/>
      <c r="M50" s="58"/>
      <c r="N50" s="11"/>
      <c r="P50" s="112" t="s">
        <v>323</v>
      </c>
      <c r="Q50" s="58" t="s">
        <v>60</v>
      </c>
      <c r="R50" s="58"/>
      <c r="S50" s="58"/>
      <c r="T50" s="11"/>
      <c r="AK50" s="11"/>
    </row>
    <row r="51" spans="1:37" ht="17.25" customHeight="1">
      <c r="A51" s="58" t="s">
        <v>221</v>
      </c>
      <c r="B51" s="58" t="s">
        <v>236</v>
      </c>
      <c r="C51" s="58"/>
      <c r="D51" s="58"/>
      <c r="E51" s="11"/>
      <c r="F51" s="11"/>
      <c r="G51" s="11"/>
      <c r="H51" s="11"/>
      <c r="I51" s="11"/>
      <c r="J51" s="58" t="s">
        <v>221</v>
      </c>
      <c r="K51" s="58" t="s">
        <v>236</v>
      </c>
      <c r="L51" s="58"/>
      <c r="M51" s="58"/>
      <c r="N51" s="11"/>
      <c r="P51" s="65" t="s">
        <v>324</v>
      </c>
      <c r="Q51" s="58" t="s">
        <v>236</v>
      </c>
      <c r="R51" s="58"/>
      <c r="S51" s="58"/>
      <c r="T51" s="11"/>
      <c r="AK51" s="11"/>
    </row>
    <row r="52" spans="1:37" ht="17.25" customHeight="1">
      <c r="A52" s="64" t="s">
        <v>132</v>
      </c>
      <c r="B52" s="58" t="s">
        <v>308</v>
      </c>
      <c r="C52" s="58"/>
      <c r="D52" s="58"/>
      <c r="E52" s="11"/>
      <c r="F52" s="11"/>
      <c r="G52" s="11"/>
      <c r="H52" s="11"/>
      <c r="I52" s="11"/>
      <c r="J52" s="64" t="s">
        <v>132</v>
      </c>
      <c r="K52" s="58" t="s">
        <v>308</v>
      </c>
      <c r="L52" s="58"/>
      <c r="M52" s="58"/>
      <c r="N52" s="11"/>
      <c r="P52" s="112" t="s">
        <v>131</v>
      </c>
      <c r="Q52" s="58" t="s">
        <v>308</v>
      </c>
      <c r="R52" s="58"/>
      <c r="S52" s="58"/>
      <c r="T52" s="11"/>
      <c r="AK52" s="11"/>
    </row>
    <row r="53" spans="1:37" ht="17.25" customHeight="1">
      <c r="A53" s="64" t="s">
        <v>186</v>
      </c>
      <c r="B53" s="58" t="s">
        <v>135</v>
      </c>
      <c r="C53" s="58"/>
      <c r="D53" s="58"/>
      <c r="E53" s="11"/>
      <c r="F53" s="11"/>
      <c r="G53" s="11"/>
      <c r="H53" s="11"/>
      <c r="I53" s="11"/>
      <c r="J53" s="64" t="s">
        <v>186</v>
      </c>
      <c r="K53" s="58" t="s">
        <v>135</v>
      </c>
      <c r="L53" s="58"/>
      <c r="M53" s="58"/>
      <c r="N53" s="11"/>
      <c r="P53" s="112" t="s">
        <v>144</v>
      </c>
      <c r="Q53" s="58" t="s">
        <v>135</v>
      </c>
      <c r="R53" s="58"/>
      <c r="S53" s="58"/>
      <c r="T53" s="11"/>
      <c r="AK53" s="11"/>
    </row>
    <row r="54" spans="1:37" ht="17.25" customHeight="1">
      <c r="A54" s="64" t="s">
        <v>216</v>
      </c>
      <c r="B54" s="58" t="s">
        <v>325</v>
      </c>
      <c r="C54" s="58"/>
      <c r="D54" s="58"/>
      <c r="E54" s="11"/>
      <c r="F54" s="11"/>
      <c r="G54" s="11"/>
      <c r="H54" s="11"/>
      <c r="I54" s="11"/>
      <c r="J54" s="64" t="s">
        <v>216</v>
      </c>
      <c r="K54" s="58" t="s">
        <v>325</v>
      </c>
      <c r="L54" s="58"/>
      <c r="M54" s="58"/>
      <c r="N54" s="11"/>
      <c r="P54" s="112" t="s">
        <v>211</v>
      </c>
      <c r="Q54" s="58" t="s">
        <v>325</v>
      </c>
      <c r="R54" s="58"/>
      <c r="S54" s="58"/>
      <c r="T54" s="11"/>
      <c r="AK54" s="11"/>
    </row>
    <row r="55" spans="1:37" ht="17.25" customHeight="1">
      <c r="A55" s="58" t="s">
        <v>234</v>
      </c>
      <c r="B55" s="58" t="s">
        <v>253</v>
      </c>
      <c r="C55" s="58"/>
      <c r="D55" s="58"/>
      <c r="E55" s="11"/>
      <c r="F55" s="11"/>
      <c r="G55" s="11"/>
      <c r="H55" s="11"/>
      <c r="I55" s="11"/>
      <c r="J55" s="58" t="s">
        <v>234</v>
      </c>
      <c r="K55" s="58" t="s">
        <v>253</v>
      </c>
      <c r="L55" s="58"/>
      <c r="M55" s="58"/>
      <c r="N55" s="11"/>
      <c r="P55" s="112" t="s">
        <v>326</v>
      </c>
      <c r="Q55" s="58" t="s">
        <v>253</v>
      </c>
      <c r="R55" s="58"/>
      <c r="S55" s="58"/>
      <c r="T55" s="11"/>
      <c r="AK55" s="11"/>
    </row>
    <row r="56" spans="1:37" ht="17.25" customHeight="1">
      <c r="A56" s="58" t="s">
        <v>138</v>
      </c>
      <c r="B56" s="58" t="s">
        <v>60</v>
      </c>
      <c r="C56" s="58"/>
      <c r="D56" s="58"/>
      <c r="E56" s="11"/>
      <c r="F56" s="11"/>
      <c r="G56" s="11"/>
      <c r="H56" s="11"/>
      <c r="I56" s="11"/>
      <c r="J56" s="58" t="s">
        <v>138</v>
      </c>
      <c r="K56" s="58" t="s">
        <v>60</v>
      </c>
      <c r="L56" s="58"/>
      <c r="M56" s="58"/>
      <c r="N56" s="11"/>
      <c r="P56" s="112" t="s">
        <v>189</v>
      </c>
      <c r="Q56" s="58" t="s">
        <v>60</v>
      </c>
      <c r="R56" s="58"/>
      <c r="S56" s="58"/>
      <c r="T56" s="11"/>
      <c r="AK56" s="11"/>
    </row>
    <row r="57" spans="1:37">
      <c r="A57" s="58" t="s">
        <v>133</v>
      </c>
      <c r="B57" s="58" t="s">
        <v>309</v>
      </c>
      <c r="C57" s="58"/>
      <c r="D57" s="58"/>
      <c r="E57" s="11"/>
      <c r="F57" s="11"/>
      <c r="G57" s="11"/>
      <c r="H57" s="11"/>
      <c r="I57" s="11"/>
      <c r="J57" s="58" t="s">
        <v>133</v>
      </c>
      <c r="K57" s="58" t="s">
        <v>309</v>
      </c>
      <c r="L57" s="58"/>
      <c r="M57" s="58"/>
      <c r="N57" s="11"/>
      <c r="P57" s="62" t="s">
        <v>230</v>
      </c>
      <c r="Q57" s="58" t="s">
        <v>309</v>
      </c>
      <c r="R57" s="58"/>
      <c r="S57" s="58"/>
      <c r="T57" s="11"/>
      <c r="AK57" s="11"/>
    </row>
    <row r="58" spans="1:37" ht="17.25" customHeight="1">
      <c r="A58" s="58" t="s">
        <v>127</v>
      </c>
      <c r="B58" s="58" t="s">
        <v>315</v>
      </c>
      <c r="C58" s="58"/>
      <c r="D58" s="58"/>
      <c r="E58" s="11"/>
      <c r="F58" s="11"/>
      <c r="G58" s="11"/>
      <c r="H58" s="11"/>
      <c r="I58" s="11"/>
      <c r="J58" s="58" t="s">
        <v>127</v>
      </c>
      <c r="K58" s="58" t="s">
        <v>315</v>
      </c>
      <c r="L58" s="58"/>
      <c r="M58" s="58"/>
      <c r="N58" s="11"/>
      <c r="P58" s="112" t="s">
        <v>127</v>
      </c>
      <c r="Q58" s="58" t="s">
        <v>315</v>
      </c>
      <c r="R58" s="58"/>
      <c r="S58" s="58"/>
      <c r="T58" s="11"/>
      <c r="AK58" s="11"/>
    </row>
    <row r="59" spans="1:37" ht="17.25" customHeight="1">
      <c r="A59" s="64" t="s">
        <v>252</v>
      </c>
      <c r="B59" s="58" t="s">
        <v>253</v>
      </c>
      <c r="C59" s="58"/>
      <c r="D59" s="58"/>
      <c r="E59" s="11"/>
      <c r="F59" s="11"/>
      <c r="G59" s="11"/>
      <c r="H59" s="11"/>
      <c r="I59" s="11"/>
      <c r="J59" s="64" t="s">
        <v>252</v>
      </c>
      <c r="K59" s="58" t="s">
        <v>253</v>
      </c>
      <c r="L59" s="58"/>
      <c r="M59" s="58"/>
      <c r="N59" s="11"/>
      <c r="P59" s="112" t="s">
        <v>219</v>
      </c>
      <c r="Q59" s="58" t="s">
        <v>253</v>
      </c>
      <c r="R59" s="58"/>
      <c r="S59" s="58"/>
      <c r="T59" s="11"/>
      <c r="AK59" s="11"/>
    </row>
    <row r="60" spans="1:37" ht="17.25" customHeight="1">
      <c r="A60" s="64" t="s">
        <v>122</v>
      </c>
      <c r="B60" s="58" t="s">
        <v>253</v>
      </c>
      <c r="C60" s="58"/>
      <c r="D60" s="58"/>
      <c r="E60" s="11"/>
      <c r="F60" s="11"/>
      <c r="G60" s="11"/>
      <c r="H60" s="11"/>
      <c r="I60" s="11"/>
      <c r="J60" s="64" t="s">
        <v>122</v>
      </c>
      <c r="K60" s="58" t="s">
        <v>253</v>
      </c>
      <c r="L60" s="58"/>
      <c r="M60" s="58"/>
      <c r="N60" s="11"/>
      <c r="P60" s="112" t="s">
        <v>327</v>
      </c>
      <c r="Q60" s="58" t="s">
        <v>253</v>
      </c>
      <c r="R60" s="58"/>
      <c r="S60" s="58"/>
      <c r="T60" s="11"/>
      <c r="AK60" s="11"/>
    </row>
    <row r="61" spans="1:37" ht="17.25" customHeight="1">
      <c r="A61" s="64" t="s">
        <v>272</v>
      </c>
      <c r="B61" s="58" t="s">
        <v>309</v>
      </c>
      <c r="C61" s="58"/>
      <c r="D61" s="58"/>
      <c r="E61" s="11"/>
      <c r="F61" s="11"/>
      <c r="G61" s="11"/>
      <c r="H61" s="11"/>
      <c r="I61" s="11"/>
      <c r="J61" s="64" t="s">
        <v>272</v>
      </c>
      <c r="K61" s="58" t="s">
        <v>309</v>
      </c>
      <c r="L61" s="58"/>
      <c r="M61" s="58"/>
      <c r="N61" s="11"/>
      <c r="P61" s="112" t="s">
        <v>328</v>
      </c>
      <c r="Q61" s="58" t="s">
        <v>309</v>
      </c>
      <c r="R61" s="58"/>
      <c r="S61" s="58"/>
      <c r="T61" s="11"/>
      <c r="AK61" s="11"/>
    </row>
    <row r="62" spans="1:37" ht="17.25" customHeight="1">
      <c r="A62" s="115" t="s">
        <v>183</v>
      </c>
      <c r="B62" s="58"/>
      <c r="C62" s="58"/>
      <c r="D62" s="58" t="s">
        <v>184</v>
      </c>
      <c r="J62" s="115" t="s">
        <v>183</v>
      </c>
      <c r="K62" s="58"/>
      <c r="L62" s="58"/>
      <c r="M62" s="58" t="s">
        <v>184</v>
      </c>
      <c r="P62" s="117" t="s">
        <v>146</v>
      </c>
      <c r="Q62" s="58"/>
      <c r="R62" s="58"/>
      <c r="S62" s="58" t="s">
        <v>184</v>
      </c>
    </row>
    <row r="63" spans="1:37" ht="17.25" customHeight="1">
      <c r="A63" s="115" t="s">
        <v>212</v>
      </c>
      <c r="B63" s="58"/>
      <c r="C63" s="58"/>
      <c r="D63" s="58" t="s">
        <v>184</v>
      </c>
      <c r="J63" s="115" t="s">
        <v>212</v>
      </c>
      <c r="K63" s="58"/>
      <c r="L63" s="58"/>
      <c r="M63" s="58" t="s">
        <v>184</v>
      </c>
      <c r="P63" s="117" t="s">
        <v>185</v>
      </c>
      <c r="Q63" s="58"/>
      <c r="R63" s="58"/>
      <c r="S63" s="58" t="s">
        <v>184</v>
      </c>
    </row>
    <row r="64" spans="1:37" ht="17.25" customHeight="1">
      <c r="A64" s="121" t="s">
        <v>114</v>
      </c>
      <c r="B64" s="58"/>
      <c r="C64" s="58"/>
      <c r="D64" s="58" t="s">
        <v>329</v>
      </c>
      <c r="J64" s="116" t="s">
        <v>114</v>
      </c>
      <c r="K64" s="58"/>
      <c r="L64" s="58"/>
      <c r="M64" s="58" t="s">
        <v>329</v>
      </c>
      <c r="P64" s="118" t="s">
        <v>115</v>
      </c>
      <c r="Q64" s="58"/>
      <c r="R64" s="58"/>
      <c r="S64" s="58" t="s">
        <v>329</v>
      </c>
    </row>
    <row r="65" spans="1:19" ht="17.25" customHeight="1">
      <c r="A65" s="121" t="s">
        <v>238</v>
      </c>
      <c r="B65" s="58"/>
      <c r="C65" s="58"/>
      <c r="D65" s="58"/>
      <c r="J65" s="116" t="s">
        <v>238</v>
      </c>
      <c r="K65" s="58"/>
      <c r="L65" s="58"/>
      <c r="M65" s="58" t="s">
        <v>329</v>
      </c>
      <c r="P65" s="118" t="s">
        <v>352</v>
      </c>
      <c r="Q65" s="58"/>
      <c r="R65" s="58"/>
      <c r="S65" s="58" t="s">
        <v>329</v>
      </c>
    </row>
    <row r="66" spans="1:19" ht="17.25" customHeight="1">
      <c r="A66" s="121" t="s">
        <v>353</v>
      </c>
      <c r="B66" s="58"/>
      <c r="C66" s="58"/>
      <c r="D66" s="58"/>
      <c r="J66" s="121" t="s">
        <v>353</v>
      </c>
      <c r="K66" s="58"/>
      <c r="L66" s="58"/>
      <c r="M66" s="58"/>
      <c r="P66" s="121" t="s">
        <v>353</v>
      </c>
      <c r="Q66" s="58"/>
      <c r="R66" s="58"/>
      <c r="S66" s="58"/>
    </row>
    <row r="67" spans="1:19" ht="17.25" customHeight="1">
      <c r="A67" s="121" t="s">
        <v>354</v>
      </c>
      <c r="B67" s="58"/>
      <c r="C67" s="58"/>
      <c r="D67" s="58"/>
      <c r="J67" s="116" t="s">
        <v>354</v>
      </c>
      <c r="K67" s="58"/>
      <c r="L67" s="58"/>
      <c r="M67" s="58"/>
      <c r="P67" s="118" t="s">
        <v>354</v>
      </c>
      <c r="Q67" s="58"/>
      <c r="R67" s="58"/>
      <c r="S67" s="58"/>
    </row>
    <row r="68" spans="1:19" ht="17.25" customHeight="1">
      <c r="A68" s="121" t="s">
        <v>355</v>
      </c>
      <c r="B68" s="58"/>
      <c r="C68" s="58"/>
      <c r="D68" s="58"/>
      <c r="J68" s="116" t="s">
        <v>355</v>
      </c>
      <c r="K68" s="58"/>
      <c r="L68" s="58"/>
      <c r="M68" s="58"/>
      <c r="P68" s="118" t="s">
        <v>355</v>
      </c>
      <c r="Q68" s="58"/>
      <c r="R68" s="58"/>
      <c r="S68" s="58"/>
    </row>
  </sheetData>
  <sortState xmlns:xlrd2="http://schemas.microsoft.com/office/spreadsheetml/2017/richdata2" ref="A24:D58">
    <sortCondition ref="A24"/>
  </sortState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Agenda-1</vt:lpstr>
      <vt:lpstr>Agenda-2</vt:lpstr>
      <vt:lpstr>Agenda-3</vt:lpstr>
      <vt:lpstr>Chinese Agenda-1</vt:lpstr>
      <vt:lpstr>Chinese Agenda-2</vt:lpstr>
      <vt:lpstr>Roles</vt:lpstr>
      <vt:lpstr>'Agenda-1'!Print_Area</vt:lpstr>
      <vt:lpstr>'Agenda-2'!Print_Area</vt:lpstr>
      <vt:lpstr>'Agenda-3'!Print_Area</vt:lpstr>
      <vt:lpstr>'Chinese Agenda-1'!Print_Area</vt:lpstr>
      <vt:lpstr>'Chinese Agenda-2'!Print_Area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Beijing Zhongguancun Toastmasters Club Agenda</dc:title>
  <dc:subject>Meeting Agenda</dc:subject>
  <dc:creator>Gamp Zhu</dc:creator>
  <cp:lastModifiedBy>Xingzhi Zhang</cp:lastModifiedBy>
  <cp:lastPrinted>2019-01-08T10:47:28Z</cp:lastPrinted>
  <dcterms:created xsi:type="dcterms:W3CDTF">2001-02-10T14:00:00Z</dcterms:created>
  <dcterms:modified xsi:type="dcterms:W3CDTF">2019-11-13T08:08:10Z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xingzh@microsoft.com</vt:lpwstr>
  </property>
  <property fmtid="{D5CDD505-2E9C-101B-9397-08002B2CF9AE}" pid="5" name="MSIP_Label_f42aa342-8706-4288-bd11-ebb85995028c_SetDate">
    <vt:lpwstr>2019-01-04T15:53:33.0204573Z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