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8643CF9A-B634-4898-A128-63B7CD23B6B1}" xr6:coauthVersionLast="43" xr6:coauthVersionMax="43" xr10:uidLastSave="{00000000-0000-0000-0000-000000000000}"/>
  <bookViews>
    <workbookView xWindow="-28920" yWindow="1035" windowWidth="29040" windowHeight="17640" activeTab="3" xr2:uid="{00000000-000D-0000-FFFF-FFFF00000000}"/>
  </bookViews>
  <sheets>
    <sheet name="Agenda-1" sheetId="7" r:id="rId1"/>
    <sheet name="Agenda-2" sheetId="6" r:id="rId2"/>
    <sheet name="Agenda-3" sheetId="1" r:id="rId3"/>
    <sheet name="Chinese Agenda-2" sheetId="8" r:id="rId4"/>
    <sheet name="Chinese Agenda-3" sheetId="3" r:id="rId5"/>
    <sheet name="Roles" sheetId="5" r:id="rId6"/>
  </sheets>
  <definedNames>
    <definedName name="_xlnm.Print_Area" localSheetId="0">'Agenda-1'!$A$1:$J$36</definedName>
    <definedName name="_xlnm.Print_Area" localSheetId="1">'Agenda-2'!$A$1:$J$38</definedName>
    <definedName name="_xlnm.Print_Area" localSheetId="2">'Agenda-3'!$A$1:$J$40</definedName>
    <definedName name="_xlnm.Print_Area" localSheetId="3">'Chinese Agenda-2'!$A$1:$J$38</definedName>
    <definedName name="_xlnm.Print_Area" localSheetId="4">'Chinese Agenda-3'!$A$1:$J$54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8" l="1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5" i="8"/>
  <c r="E25" i="8"/>
  <c r="D25" i="8"/>
  <c r="F24" i="8"/>
  <c r="E24" i="8"/>
  <c r="D24" i="8"/>
  <c r="F23" i="8"/>
  <c r="E23" i="8"/>
  <c r="D23" i="8"/>
  <c r="F22" i="8"/>
  <c r="E22" i="8"/>
  <c r="D22" i="8"/>
  <c r="F20" i="8"/>
  <c r="E20" i="8"/>
  <c r="D20" i="8"/>
  <c r="F19" i="8"/>
  <c r="E19" i="8"/>
  <c r="D19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L11" i="8"/>
  <c r="A12" i="8" s="1"/>
  <c r="F11" i="8"/>
  <c r="E11" i="8"/>
  <c r="D11" i="8"/>
  <c r="A11" i="8"/>
  <c r="L10" i="8"/>
  <c r="F10" i="8"/>
  <c r="E10" i="8"/>
  <c r="D10" i="8"/>
  <c r="A10" i="8"/>
  <c r="L26" i="6"/>
  <c r="L21" i="6"/>
  <c r="L18" i="6"/>
  <c r="F25" i="6"/>
  <c r="E25" i="6"/>
  <c r="D25" i="6"/>
  <c r="F24" i="6"/>
  <c r="E24" i="6"/>
  <c r="D24" i="6"/>
  <c r="F23" i="6"/>
  <c r="E23" i="6"/>
  <c r="D23" i="6"/>
  <c r="F22" i="6"/>
  <c r="E22" i="6"/>
  <c r="D22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A19" i="1"/>
  <c r="L19" i="1"/>
  <c r="A12" i="7"/>
  <c r="L12" i="7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L12" i="8" l="1"/>
  <c r="D30" i="7"/>
  <c r="F20" i="7"/>
  <c r="E20" i="7"/>
  <c r="D20" i="7"/>
  <c r="F19" i="7"/>
  <c r="E19" i="7"/>
  <c r="D19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A10" i="7"/>
  <c r="L13" i="8" l="1"/>
  <c r="A13" i="8"/>
  <c r="F33" i="7"/>
  <c r="E33" i="7"/>
  <c r="D33" i="7"/>
  <c r="F32" i="7"/>
  <c r="E32" i="7"/>
  <c r="D32" i="7"/>
  <c r="F31" i="7"/>
  <c r="E31" i="7"/>
  <c r="D31" i="7"/>
  <c r="F30" i="7"/>
  <c r="E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3" i="7"/>
  <c r="E23" i="7"/>
  <c r="D23" i="7"/>
  <c r="F22" i="7"/>
  <c r="E22" i="7"/>
  <c r="D22" i="7"/>
  <c r="L10" i="7"/>
  <c r="F20" i="6"/>
  <c r="E20" i="6"/>
  <c r="D20" i="6"/>
  <c r="F19" i="6"/>
  <c r="E19" i="6"/>
  <c r="D19" i="6"/>
  <c r="L10" i="6"/>
  <c r="L11" i="6" s="1"/>
  <c r="A10" i="6"/>
  <c r="A14" i="8" l="1"/>
  <c r="L14" i="8"/>
  <c r="L11" i="7"/>
  <c r="A11" i="7"/>
  <c r="L12" i="6"/>
  <c r="A12" i="6"/>
  <c r="A11" i="6"/>
  <c r="E4" i="5"/>
  <c r="E3" i="5"/>
  <c r="E2" i="5"/>
  <c r="L15" i="8" l="1"/>
  <c r="A15" i="8"/>
  <c r="A13" i="7"/>
  <c r="A13" i="6"/>
  <c r="L13" i="6"/>
  <c r="F27" i="1"/>
  <c r="E27" i="1"/>
  <c r="D27" i="1"/>
  <c r="D26" i="1"/>
  <c r="L16" i="8" l="1"/>
  <c r="A16" i="8"/>
  <c r="L13" i="7"/>
  <c r="A14" i="7" s="1"/>
  <c r="L14" i="6"/>
  <c r="A14" i="6"/>
  <c r="F26" i="1"/>
  <c r="E26" i="1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F51" i="3"/>
  <c r="E51" i="3"/>
  <c r="D51" i="3"/>
  <c r="F50" i="3"/>
  <c r="E50" i="3"/>
  <c r="D50" i="3"/>
  <c r="F49" i="3"/>
  <c r="E49" i="3"/>
  <c r="D49" i="3"/>
  <c r="F48" i="3"/>
  <c r="E48" i="3"/>
  <c r="D48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2" i="3"/>
  <c r="E22" i="3"/>
  <c r="D22" i="3"/>
  <c r="F21" i="3"/>
  <c r="E21" i="3"/>
  <c r="D21" i="3"/>
  <c r="F20" i="3"/>
  <c r="E20" i="3"/>
  <c r="D20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L9" i="3"/>
  <c r="L10" i="3" s="1"/>
  <c r="F9" i="3"/>
  <c r="E9" i="3"/>
  <c r="D9" i="3"/>
  <c r="A9" i="3"/>
  <c r="F25" i="1"/>
  <c r="E25" i="1"/>
  <c r="D25" i="1"/>
  <c r="F24" i="1"/>
  <c r="E24" i="1"/>
  <c r="D24" i="1"/>
  <c r="F23" i="1"/>
  <c r="E23" i="1"/>
  <c r="D23" i="1"/>
  <c r="F22" i="1"/>
  <c r="E22" i="1"/>
  <c r="D22" i="1"/>
  <c r="F20" i="1"/>
  <c r="E20" i="1"/>
  <c r="D20" i="1"/>
  <c r="F19" i="1"/>
  <c r="E19" i="1"/>
  <c r="D19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L10" i="1"/>
  <c r="L11" i="1" s="1"/>
  <c r="F10" i="1"/>
  <c r="E10" i="1"/>
  <c r="D10" i="1"/>
  <c r="A10" i="1"/>
  <c r="A17" i="8" l="1"/>
  <c r="L17" i="8"/>
  <c r="L18" i="8" s="1"/>
  <c r="L12" i="1"/>
  <c r="A12" i="1"/>
  <c r="A11" i="1"/>
  <c r="L14" i="7"/>
  <c r="A15" i="7" s="1"/>
  <c r="A15" i="6"/>
  <c r="L15" i="6"/>
  <c r="A11" i="3"/>
  <c r="L11" i="3"/>
  <c r="A10" i="3"/>
  <c r="L19" i="8" l="1"/>
  <c r="A19" i="8"/>
  <c r="L15" i="7"/>
  <c r="A16" i="7" s="1"/>
  <c r="L16" i="6"/>
  <c r="A16" i="6"/>
  <c r="L13" i="1"/>
  <c r="A13" i="1"/>
  <c r="A12" i="3"/>
  <c r="L12" i="3"/>
  <c r="L20" i="8" l="1"/>
  <c r="L21" i="8" s="1"/>
  <c r="A20" i="8"/>
  <c r="L16" i="7"/>
  <c r="L17" i="6"/>
  <c r="A17" i="6"/>
  <c r="A13" i="3"/>
  <c r="L13" i="3"/>
  <c r="L14" i="1"/>
  <c r="A14" i="1"/>
  <c r="A22" i="8" l="1"/>
  <c r="L22" i="8"/>
  <c r="L17" i="7"/>
  <c r="A17" i="7"/>
  <c r="A14" i="3"/>
  <c r="L14" i="3"/>
  <c r="A15" i="1"/>
  <c r="L15" i="1"/>
  <c r="L23" i="8" l="1"/>
  <c r="A23" i="8"/>
  <c r="L18" i="7"/>
  <c r="A19" i="7" s="1"/>
  <c r="L15" i="3"/>
  <c r="A15" i="3"/>
  <c r="L16" i="1"/>
  <c r="A16" i="1"/>
  <c r="L24" i="8" l="1"/>
  <c r="A24" i="8"/>
  <c r="A17" i="1"/>
  <c r="L17" i="1"/>
  <c r="L18" i="1" s="1"/>
  <c r="L19" i="7"/>
  <c r="A20" i="7" s="1"/>
  <c r="L19" i="6"/>
  <c r="A19" i="6"/>
  <c r="A16" i="3"/>
  <c r="L16" i="3"/>
  <c r="A25" i="8" l="1"/>
  <c r="L25" i="8"/>
  <c r="L26" i="8" s="1"/>
  <c r="L20" i="7"/>
  <c r="L21" i="7" s="1"/>
  <c r="A22" i="7" s="1"/>
  <c r="A20" i="6"/>
  <c r="L20" i="6"/>
  <c r="L17" i="3"/>
  <c r="A17" i="3"/>
  <c r="L27" i="8" l="1"/>
  <c r="A27" i="8"/>
  <c r="L18" i="3"/>
  <c r="L19" i="3" s="1"/>
  <c r="A18" i="3"/>
  <c r="L28" i="8" l="1"/>
  <c r="A28" i="8"/>
  <c r="L20" i="3"/>
  <c r="A20" i="3"/>
  <c r="L20" i="1"/>
  <c r="L21" i="1" s="1"/>
  <c r="A20" i="1"/>
  <c r="A29" i="8" l="1"/>
  <c r="L29" i="8"/>
  <c r="L30" i="8" s="1"/>
  <c r="A30" i="8"/>
  <c r="L22" i="7"/>
  <c r="A22" i="6"/>
  <c r="L22" i="6"/>
  <c r="L21" i="3"/>
  <c r="A21" i="3"/>
  <c r="A31" i="8" l="1"/>
  <c r="L31" i="8"/>
  <c r="L23" i="7"/>
  <c r="L24" i="7" s="1"/>
  <c r="A23" i="7"/>
  <c r="L23" i="6"/>
  <c r="A23" i="6"/>
  <c r="L22" i="3"/>
  <c r="L23" i="3" s="1"/>
  <c r="L24" i="3" s="1"/>
  <c r="A22" i="3"/>
  <c r="A32" i="8" l="1"/>
  <c r="L32" i="8"/>
  <c r="A24" i="6"/>
  <c r="L24" i="6"/>
  <c r="A22" i="1"/>
  <c r="L22" i="1"/>
  <c r="A25" i="3"/>
  <c r="L25" i="3"/>
  <c r="L33" i="8" l="1"/>
  <c r="A33" i="8"/>
  <c r="A25" i="6"/>
  <c r="L25" i="6"/>
  <c r="L26" i="3"/>
  <c r="A26" i="3"/>
  <c r="A23" i="1"/>
  <c r="L23" i="1"/>
  <c r="A34" i="8" l="1"/>
  <c r="L34" i="8"/>
  <c r="L24" i="1"/>
  <c r="A24" i="1"/>
  <c r="L27" i="3"/>
  <c r="A27" i="3"/>
  <c r="L35" i="8" l="1"/>
  <c r="A35" i="8"/>
  <c r="A28" i="3"/>
  <c r="L28" i="3"/>
  <c r="A25" i="1" l="1"/>
  <c r="L25" i="1"/>
  <c r="A29" i="3"/>
  <c r="L29" i="3"/>
  <c r="L26" i="1" l="1"/>
  <c r="A26" i="1"/>
  <c r="A30" i="3"/>
  <c r="L30" i="3"/>
  <c r="A31" i="3" l="1"/>
  <c r="L31" i="3"/>
  <c r="L32" i="3" l="1"/>
  <c r="A32" i="3"/>
  <c r="A33" i="3" l="1"/>
  <c r="L33" i="3"/>
  <c r="L34" i="3" s="1"/>
  <c r="A27" i="1" l="1"/>
  <c r="L27" i="1"/>
  <c r="L28" i="1" s="1"/>
  <c r="A23" i="3"/>
  <c r="L35" i="3" l="1"/>
  <c r="A35" i="3"/>
  <c r="A25" i="7" l="1"/>
  <c r="L25" i="7"/>
  <c r="L27" i="6"/>
  <c r="A27" i="6"/>
  <c r="A36" i="3"/>
  <c r="L36" i="3"/>
  <c r="A26" i="7" l="1"/>
  <c r="L26" i="7"/>
  <c r="L27" i="7" s="1"/>
  <c r="A28" i="6"/>
  <c r="L28" i="6"/>
  <c r="L37" i="3"/>
  <c r="A37" i="3"/>
  <c r="A27" i="7" l="1"/>
  <c r="L29" i="6"/>
  <c r="A29" i="6"/>
  <c r="A30" i="6"/>
  <c r="L29" i="1"/>
  <c r="A29" i="1"/>
  <c r="A38" i="3"/>
  <c r="L38" i="3"/>
  <c r="L30" i="6" l="1"/>
  <c r="A30" i="1"/>
  <c r="L30" i="1"/>
  <c r="A39" i="3"/>
  <c r="L39" i="3"/>
  <c r="L28" i="7" l="1"/>
  <c r="A28" i="7"/>
  <c r="L31" i="6"/>
  <c r="A31" i="6"/>
  <c r="L31" i="1"/>
  <c r="A33" i="1"/>
  <c r="A31" i="1"/>
  <c r="L40" i="3"/>
  <c r="A40" i="3"/>
  <c r="A29" i="7" l="1"/>
  <c r="L29" i="7"/>
  <c r="A32" i="6"/>
  <c r="L32" i="6"/>
  <c r="L33" i="1"/>
  <c r="L32" i="1"/>
  <c r="A32" i="1"/>
  <c r="A41" i="3"/>
  <c r="L41" i="3"/>
  <c r="L30" i="7" l="1"/>
  <c r="A30" i="7"/>
  <c r="L33" i="6"/>
  <c r="A33" i="6"/>
  <c r="A34" i="1"/>
  <c r="L34" i="1"/>
  <c r="L42" i="3"/>
  <c r="A42" i="3"/>
  <c r="A31" i="7" l="1"/>
  <c r="L31" i="7"/>
  <c r="L34" i="6"/>
  <c r="A34" i="6"/>
  <c r="L35" i="1"/>
  <c r="A35" i="1"/>
  <c r="L43" i="3"/>
  <c r="A43" i="3"/>
  <c r="A32" i="7" l="1"/>
  <c r="L32" i="7"/>
  <c r="A35" i="6"/>
  <c r="L35" i="6"/>
  <c r="A36" i="1"/>
  <c r="L36" i="1"/>
  <c r="L44" i="3"/>
  <c r="A44" i="3"/>
  <c r="L33" i="7" l="1"/>
  <c r="A33" i="7"/>
  <c r="L37" i="1"/>
  <c r="A37" i="1"/>
  <c r="L45" i="3"/>
  <c r="A45" i="3"/>
  <c r="A46" i="3" l="1"/>
  <c r="L46" i="3"/>
  <c r="L47" i="3" s="1"/>
  <c r="L48" i="3" l="1"/>
  <c r="A48" i="3"/>
  <c r="L49" i="3" l="1"/>
  <c r="A49" i="3"/>
  <c r="A50" i="3" l="1"/>
  <c r="L50" i="3"/>
  <c r="A51" i="3" l="1"/>
  <c r="L51" i="3"/>
</calcChain>
</file>

<file path=xl/sharedStrings.xml><?xml version="1.0" encoding="utf-8"?>
<sst xmlns="http://schemas.openxmlformats.org/spreadsheetml/2006/main" count="1635" uniqueCount="378">
  <si>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</si>
  <si>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</si>
  <si>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</si>
  <si>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</si>
  <si>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</si>
  <si>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</si>
  <si>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</si>
  <si>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</si>
  <si>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</si>
  <si>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</si>
  <si>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</si>
  <si>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</si>
  <si>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</si>
  <si>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</si>
  <si>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</si>
  <si>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</si>
  <si>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</si>
  <si>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</si>
  <si>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</si>
  <si>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</si>
  <si>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</si>
  <si>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Today's Theme, Program and Introduction of Evaluator Roles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</si>
  <si>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</si>
  <si>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</si>
  <si>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</si>
  <si>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</si>
  <si>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</si>
  <si>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</si>
  <si>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</si>
  <si>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</si>
  <si>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Introduction of Table Topic 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</si>
  <si>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</si>
  <si>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</si>
  <si>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</si>
  <si>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</si>
  <si>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</si>
  <si>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</si>
  <si>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10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</si>
  <si>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</si>
  <si>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</si>
  <si>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</si>
  <si>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</si>
  <si>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</si>
  <si>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</si>
  <si>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</si>
  <si>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</si>
  <si>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</si>
  <si>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</si>
  <si>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</si>
  <si>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1st Speaker's Evaluator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</si>
  <si>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</si>
  <si>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</si>
  <si>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</si>
  <si>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</si>
  <si>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</si>
  <si>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</si>
  <si>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</si>
  <si>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</si>
  <si>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</si>
  <si>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</si>
  <si>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</si>
  <si>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</si>
  <si>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</si>
  <si>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</si>
  <si>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</si>
  <si>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</si>
  <si>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</si>
  <si>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</si>
  <si>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</si>
  <si>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</si>
  <si>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</si>
  <si>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</si>
  <si>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本期主题:  “怀念”</t>
  </si>
  <si>
    <t>时间</t>
  </si>
  <si>
    <t>角色</t>
  </si>
  <si>
    <t>内容</t>
  </si>
  <si>
    <t>演讲者</t>
  </si>
  <si>
    <t>时长
（分）</t>
  </si>
  <si>
    <t>绿</t>
  </si>
  <si>
    <t>黄</t>
  </si>
  <si>
    <t>红</t>
  </si>
  <si>
    <t>欢迎官</t>
  </si>
  <si>
    <t>会前欢迎</t>
  </si>
  <si>
    <t xml:space="preserve">20 - 25 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</si>
  <si>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</si>
  <si>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</si>
  <si>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</si>
  <si>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</si>
  <si>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</si>
  <si>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</si>
  <si>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</si>
  <si>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</si>
  <si>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</si>
  <si>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</si>
  <si>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</si>
  <si>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</si>
  <si>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</si>
  <si>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</si>
  <si>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即兴互动环节</t>
  </si>
  <si>
    <t>即兴演讲主持人</t>
  </si>
  <si>
    <t>即兴演讲环节</t>
  </si>
  <si>
    <t>20</t>
  </si>
  <si>
    <t>即兴演讲点评官</t>
  </si>
  <si>
    <t>即兴演讲点评</t>
  </si>
  <si>
    <t>4 - 6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</si>
  <si>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</si>
  <si>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</si>
  <si>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</si>
  <si>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</si>
  <si>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观众填写一号备稿演讲者的反馈</t>
  </si>
  <si>
    <t>介绍二号备稿演讲者</t>
  </si>
  <si>
    <t>二号备稿演讲</t>
  </si>
  <si>
    <t>CC6主题：声调变化                                                                  
我的祖父</t>
  </si>
  <si>
    <t>观众填写二号备稿演讲者的反馈</t>
  </si>
  <si>
    <t>介绍三号备稿演讲者</t>
  </si>
  <si>
    <t>三号备稿演讲</t>
  </si>
  <si>
    <t>CC10主题：激励听众                                                          
与演讲一起成长</t>
  </si>
  <si>
    <t>8-10</t>
  </si>
  <si>
    <t>8</t>
  </si>
  <si>
    <t>9</t>
  </si>
  <si>
    <t>观众填写三号备稿演讲者的反馈</t>
  </si>
  <si>
    <t>休息</t>
  </si>
  <si>
    <t>休息环节，合影并召集下周会议角色</t>
  </si>
  <si>
    <t>点评环节</t>
  </si>
  <si>
    <t>一号备稿点评</t>
  </si>
  <si>
    <t>点评一号备稿演讲</t>
  </si>
  <si>
    <t>2 - 3</t>
  </si>
  <si>
    <t>二号备稿点评</t>
  </si>
  <si>
    <t>点评二号备稿演讲</t>
  </si>
  <si>
    <t>三号备稿点评</t>
  </si>
  <si>
    <t>点评三号备稿演讲</t>
  </si>
  <si>
    <t>哼哈官报告</t>
  </si>
  <si>
    <t>词酱报告</t>
  </si>
  <si>
    <t>时间官报告</t>
  </si>
  <si>
    <t>士兵官</t>
  </si>
  <si>
    <t>收集选票</t>
  </si>
  <si>
    <t>总点评官报告</t>
  </si>
  <si>
    <t>3 - 5</t>
  </si>
  <si>
    <t>将控制权交由总主持</t>
  </si>
  <si>
    <t>会员副主席</t>
  </si>
  <si>
    <t>新会员入会仪式</t>
  </si>
  <si>
    <t>8 - 10</t>
  </si>
  <si>
    <t>总结/颁奖</t>
  </si>
  <si>
    <t>今日最佳颁奖</t>
  </si>
  <si>
    <t>会员 CC 达成颁奖仪式</t>
  </si>
  <si>
    <t>会员 DTM颁奖仪式</t>
  </si>
  <si>
    <t>总结</t>
  </si>
  <si>
    <t xml:space="preserve">
注意事项：       
1. 会议开始前请把手机调整到震动无声状态。       
2. 上下台握手：转交会场中心，传递正能量。       
3. 禁忌话题：政治、宗教、种族、性。</t>
  </si>
  <si>
    <t xml:space="preserve">
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</si>
  <si>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</si>
  <si>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</si>
  <si>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</si>
  <si>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</si>
  <si>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</si>
  <si>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</si>
  <si>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</si>
  <si>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</si>
  <si>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</si>
  <si>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</si>
  <si>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</si>
  <si>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</si>
  <si>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</si>
  <si>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</si>
  <si>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</si>
  <si>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</si>
  <si>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</si>
  <si>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</si>
  <si>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</si>
  <si>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</si>
  <si>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</si>
  <si>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</si>
  <si>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</si>
  <si>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</si>
  <si>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</si>
  <si>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</si>
  <si>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</si>
  <si>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</si>
  <si>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</si>
  <si>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</si>
  <si>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</si>
  <si>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</si>
  <si>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</si>
  <si>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</si>
  <si>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</si>
  <si>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</si>
  <si>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</si>
  <si>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</si>
  <si>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</si>
  <si>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</si>
  <si>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</si>
  <si>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</si>
  <si>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</si>
  <si>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</si>
  <si>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</si>
  <si>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</si>
  <si>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</si>
  <si>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</si>
  <si>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</si>
  <si>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</si>
  <si>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</si>
  <si>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</si>
  <si>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</si>
  <si>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</si>
  <si>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</si>
  <si>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</si>
  <si>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</si>
  <si>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</si>
  <si>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</si>
  <si>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</si>
  <si>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</si>
  <si>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</si>
  <si>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</si>
  <si>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</si>
  <si>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</si>
  <si>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</si>
  <si>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</si>
  <si>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</si>
  <si>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</si>
  <si>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</si>
  <si>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</si>
  <si>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</si>
  <si>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</si>
  <si>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</si>
  <si>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</si>
  <si>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</si>
  <si>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</si>
  <si>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</si>
  <si>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</si>
  <si>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</si>
  <si>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</si>
  <si>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</si>
  <si>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</si>
  <si>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</si>
  <si>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</si>
  <si>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</si>
  <si>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</si>
  <si>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</si>
  <si>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</si>
  <si>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</si>
  <si>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</si>
  <si>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</si>
  <si>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</si>
  <si>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</si>
  <si>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</si>
  <si>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</si>
  <si>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</si>
  <si>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</si>
  <si>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</si>
  <si>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</si>
  <si>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</si>
  <si>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</si>
  <si>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</si>
  <si>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</si>
  <si>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</si>
  <si>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</si>
  <si>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</si>
  <si>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</si>
  <si>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</si>
  <si>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</si>
  <si>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</si>
  <si>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</si>
  <si>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</si>
  <si>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</si>
  <si>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</si>
  <si>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</si>
  <si>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</si>
  <si>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</si>
  <si>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</si>
  <si>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</si>
  <si>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</si>
  <si>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</si>
  <si>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</si>
  <si>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</si>
  <si>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</si>
  <si>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</si>
  <si>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</si>
  <si>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</si>
  <si>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</si>
  <si>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</si>
  <si>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</si>
  <si>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</si>
  <si>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</si>
  <si>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</si>
  <si>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</si>
  <si>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</si>
  <si>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</si>
  <si>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</si>
  <si>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</si>
  <si>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</si>
  <si>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</si>
  <si>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</si>
  <si>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</si>
  <si>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</si>
  <si>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</si>
  <si>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</si>
  <si>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</si>
  <si>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</si>
  <si>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</si>
  <si>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</si>
  <si>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</si>
  <si>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</si>
  <si>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</si>
  <si>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</si>
  <si>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</si>
  <si>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</si>
  <si>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</si>
  <si>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</si>
  <si>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</si>
  <si>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</si>
  <si>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</si>
  <si>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</si>
  <si>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</si>
  <si>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</si>
  <si>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</si>
  <si>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</si>
  <si>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</si>
  <si>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</si>
  <si>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</si>
  <si>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</si>
  <si>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</si>
  <si>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</si>
  <si>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</si>
  <si>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</si>
  <si>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</si>
  <si>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</si>
  <si>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</si>
  <si>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</si>
  <si>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</si>
  <si>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</si>
  <si>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</si>
  <si>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</si>
  <si>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</si>
  <si>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</si>
  <si>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</si>
  <si>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</si>
  <si>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</si>
  <si>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</si>
  <si>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</si>
  <si>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</si>
  <si>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</si>
  <si>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</si>
  <si>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</si>
  <si>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</si>
  <si>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</si>
  <si>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</si>
  <si>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</si>
  <si>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</si>
  <si>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</si>
  <si>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</si>
  <si>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</si>
  <si>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</si>
  <si>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</si>
  <si>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</si>
  <si>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</si>
  <si>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</si>
  <si>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</si>
  <si>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</si>
  <si>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</si>
  <si>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</si>
  <si>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</si>
  <si>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</si>
  <si>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</si>
  <si>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</si>
  <si>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</si>
  <si>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</si>
  <si>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</si>
  <si>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</si>
  <si>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</si>
  <si>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</si>
  <si>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Introduce the 3nd Speaker</t>
  </si>
  <si>
    <t>Prepared Speaker3</t>
  </si>
  <si>
    <t>Meeting Opening &amp; Welcome Guests</t>
  </si>
  <si>
    <t>Feedback &amp; Voting by scaning QR code</t>
  </si>
  <si>
    <t>Conclusion</t>
  </si>
  <si>
    <t>人员</t>
  </si>
  <si>
    <t>时长（分）</t>
  </si>
  <si>
    <t>语法官介绍</t>
  </si>
  <si>
    <t>介绍即兴演讲主持人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</si>
</sst>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83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b/>
      <sz val="8"/>
      <name val="Arial Black"/>
      <family val="2"/>
    </font>
    <font>
      <b/>
      <sz val="12"/>
      <name val="Arial Black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7EBB12"/>
      <name val="微软雅黑"/>
      <family val="2"/>
      <charset val="134"/>
    </font>
    <font>
      <sz val="12"/>
      <color rgb="FFFF9900"/>
      <name val="微软雅黑"/>
      <family val="2"/>
      <charset val="134"/>
    </font>
    <font>
      <sz val="12"/>
      <color rgb="FFFF3300"/>
      <name val="微软雅黑"/>
      <family val="2"/>
      <charset val="134"/>
    </font>
    <font>
      <sz val="13"/>
      <color indexed="8"/>
      <name val="微软雅黑"/>
      <family val="2"/>
      <charset val="134"/>
    </font>
    <font>
      <b/>
      <sz val="8"/>
      <color indexed="8"/>
      <name val="Arial Black"/>
      <family val="2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2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i/>
      <sz val="20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i/>
      <sz val="2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8"/>
      <name val="Arial Black"/>
      <family val="2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 style="medium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auto="1"/>
      </right>
      <top/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 tint="-0.14993743705557422"/>
      </left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/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 style="thin">
        <color theme="0" tint="-0.14993743705557422"/>
      </left>
      <right/>
      <top style="medium">
        <color auto="1"/>
      </top>
      <bottom style="thin">
        <color auto="1"/>
      </bottom>
      <diagonal/>
    </border>
    <border>
      <left style="thin">
        <color theme="0" tint="-0.14993743705557422"/>
      </left>
      <right/>
      <top/>
      <bottom style="thin">
        <color auto="1"/>
      </bottom>
      <diagonal/>
    </border>
    <border>
      <left style="thin">
        <color theme="0" tint="-0.14993743705557422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21"/>
    <xf numFmtId="165" fontId="32" fillId="0" borderId="0"/>
    <xf numFmtId="165" fontId="38" fillId="0" borderId="27"/>
    <xf numFmtId="165" fontId="39" fillId="2" borderId="28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7"/>
    <xf numFmtId="165" fontId="33" fillId="0" borderId="24"/>
    <xf numFmtId="165" fontId="29" fillId="14" borderId="0"/>
    <xf numFmtId="165" fontId="31" fillId="11" borderId="23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4"/>
    <xf numFmtId="165" fontId="27" fillId="7" borderId="0"/>
    <xf numFmtId="165" fontId="36" fillId="0" borderId="0"/>
    <xf numFmtId="165" fontId="39" fillId="2" borderId="28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8"/>
    <xf numFmtId="165" fontId="40" fillId="9" borderId="0"/>
    <xf numFmtId="165" fontId="37" fillId="0" borderId="25"/>
    <xf numFmtId="165" fontId="29" fillId="16" borderId="0"/>
    <xf numFmtId="165" fontId="41" fillId="9" borderId="28"/>
    <xf numFmtId="165" fontId="29" fillId="16" borderId="0"/>
    <xf numFmtId="165" fontId="41" fillId="9" borderId="28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4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6"/>
    <xf numFmtId="165" fontId="29" fillId="10" borderId="0"/>
    <xf numFmtId="165" fontId="35" fillId="0" borderId="26"/>
    <xf numFmtId="165" fontId="29" fillId="10" borderId="0"/>
    <xf numFmtId="165" fontId="35" fillId="0" borderId="26"/>
    <xf numFmtId="165" fontId="29" fillId="10" borderId="0"/>
    <xf numFmtId="165" fontId="35" fillId="0" borderId="26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8"/>
    <xf numFmtId="165" fontId="31" fillId="11" borderId="23"/>
    <xf numFmtId="165" fontId="29" fillId="10" borderId="0"/>
    <xf numFmtId="165" fontId="29" fillId="12" borderId="0"/>
    <xf numFmtId="165" fontId="29" fillId="12" borderId="0"/>
    <xf numFmtId="165" fontId="39" fillId="2" borderId="28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21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7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4"/>
    <xf numFmtId="165" fontId="27" fillId="8" borderId="0"/>
    <xf numFmtId="165" fontId="33" fillId="0" borderId="24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21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8"/>
    <xf numFmtId="165" fontId="32" fillId="0" borderId="0"/>
    <xf numFmtId="165" fontId="39" fillId="2" borderId="28"/>
    <xf numFmtId="165" fontId="26" fillId="0" borderId="0"/>
    <xf numFmtId="165" fontId="32" fillId="0" borderId="0"/>
    <xf numFmtId="165" fontId="39" fillId="2" borderId="28"/>
    <xf numFmtId="165" fontId="39" fillId="2" borderId="28"/>
    <xf numFmtId="165" fontId="31" fillId="11" borderId="23"/>
    <xf numFmtId="165" fontId="28" fillId="2" borderId="21"/>
    <xf numFmtId="165" fontId="31" fillId="11" borderId="23"/>
    <xf numFmtId="165" fontId="31" fillId="11" borderId="23"/>
    <xf numFmtId="165" fontId="31" fillId="11" borderId="23"/>
    <xf numFmtId="165" fontId="31" fillId="11" borderId="23"/>
    <xf numFmtId="165" fontId="31" fillId="11" borderId="23"/>
    <xf numFmtId="165" fontId="44" fillId="0" borderId="0"/>
    <xf numFmtId="165" fontId="30" fillId="0" borderId="22"/>
    <xf numFmtId="165" fontId="44" fillId="0" borderId="0"/>
    <xf numFmtId="165" fontId="30" fillId="0" borderId="22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22"/>
    <xf numFmtId="165" fontId="44" fillId="0" borderId="0"/>
    <xf numFmtId="165" fontId="44" fillId="0" borderId="0"/>
    <xf numFmtId="165" fontId="37" fillId="0" borderId="25"/>
    <xf numFmtId="165" fontId="42" fillId="19" borderId="0"/>
    <xf numFmtId="165" fontId="38" fillId="0" borderId="27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22"/>
    <xf numFmtId="165" fontId="35" fillId="0" borderId="0"/>
    <xf numFmtId="165" fontId="30" fillId="0" borderId="22"/>
    <xf numFmtId="165" fontId="30" fillId="0" borderId="22"/>
    <xf numFmtId="165" fontId="30" fillId="0" borderId="22"/>
    <xf numFmtId="165" fontId="30" fillId="0" borderId="22"/>
    <xf numFmtId="165" fontId="33" fillId="0" borderId="24"/>
    <xf numFmtId="165" fontId="33" fillId="0" borderId="24"/>
    <xf numFmtId="165" fontId="33" fillId="0" borderId="24"/>
    <xf numFmtId="165" fontId="35" fillId="0" borderId="26"/>
    <xf numFmtId="165" fontId="35" fillId="0" borderId="26"/>
    <xf numFmtId="165" fontId="35" fillId="0" borderId="26"/>
    <xf numFmtId="165" fontId="35" fillId="0" borderId="26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8"/>
    <xf numFmtId="165" fontId="41" fillId="9" borderId="28"/>
    <xf numFmtId="165" fontId="41" fillId="9" borderId="28"/>
    <xf numFmtId="165" fontId="41" fillId="9" borderId="28"/>
    <xf numFmtId="165" fontId="41" fillId="9" borderId="28"/>
    <xf numFmtId="165" fontId="38" fillId="0" borderId="27"/>
    <xf numFmtId="165" fontId="38" fillId="0" borderId="27"/>
    <xf numFmtId="165" fontId="28" fillId="2" borderId="21"/>
    <xf numFmtId="165" fontId="38" fillId="0" borderId="27"/>
    <xf numFmtId="165" fontId="38" fillId="0" borderId="27"/>
    <xf numFmtId="165" fontId="40" fillId="9" borderId="0"/>
    <xf numFmtId="165" fontId="40" fillId="9" borderId="0"/>
    <xf numFmtId="165" fontId="37" fillId="0" borderId="25"/>
    <xf numFmtId="165" fontId="40" fillId="9" borderId="0"/>
    <xf numFmtId="165" fontId="37" fillId="0" borderId="25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21"/>
    <xf numFmtId="165" fontId="28" fillId="2" borderId="21"/>
    <xf numFmtId="165" fontId="28" fillId="2" borderId="21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5"/>
    <xf numFmtId="165" fontId="37" fillId="0" borderId="25"/>
    <xf numFmtId="165" fontId="37" fillId="0" borderId="25"/>
    <xf numFmtId="165" fontId="37" fillId="0" borderId="25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384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10" xfId="20" applyFont="1" applyBorder="1" applyAlignment="1">
      <alignment horizontal="center" vertical="center"/>
    </xf>
    <xf numFmtId="165" fontId="8" fillId="0" borderId="11" xfId="20" applyFont="1" applyBorder="1" applyAlignment="1">
      <alignment horizontal="center" vertical="center" wrapText="1"/>
    </xf>
    <xf numFmtId="165" fontId="17" fillId="0" borderId="13" xfId="20" applyFont="1" applyBorder="1" applyAlignment="1">
      <alignment horizontal="center" vertical="center"/>
    </xf>
    <xf numFmtId="165" fontId="20" fillId="0" borderId="14" xfId="0" applyFont="1" applyBorder="1" applyAlignment="1">
      <alignment vertical="center" wrapText="1"/>
    </xf>
    <xf numFmtId="1" fontId="20" fillId="0" borderId="16" xfId="20" applyNumberFormat="1" applyFont="1" applyBorder="1" applyAlignment="1">
      <alignment horizontal="center" vertical="center"/>
    </xf>
    <xf numFmtId="165" fontId="20" fillId="0" borderId="17" xfId="20" applyFont="1" applyBorder="1" applyAlignment="1">
      <alignment vertical="center" wrapText="1"/>
    </xf>
    <xf numFmtId="18" fontId="20" fillId="0" borderId="17" xfId="20" applyNumberFormat="1" applyFont="1" applyBorder="1" applyAlignment="1">
      <alignment vertical="center" wrapText="1"/>
    </xf>
    <xf numFmtId="18" fontId="20" fillId="0" borderId="14" xfId="20" applyNumberFormat="1" applyFont="1" applyBorder="1" applyAlignment="1">
      <alignment vertical="center"/>
    </xf>
    <xf numFmtId="18" fontId="17" fillId="0" borderId="14" xfId="20" applyNumberFormat="1" applyFont="1" applyBorder="1" applyAlignment="1">
      <alignment vertical="center" wrapText="1"/>
    </xf>
    <xf numFmtId="18" fontId="20" fillId="0" borderId="14" xfId="20" applyNumberFormat="1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7" fontId="47" fillId="0" borderId="0" xfId="20" applyNumberFormat="1" applyFont="1" applyAlignment="1">
      <alignment horizontal="center" vertical="top" wrapText="1"/>
    </xf>
    <xf numFmtId="167" fontId="46" fillId="0" borderId="0" xfId="20" applyNumberFormat="1" applyFont="1" applyAlignment="1">
      <alignment horizontal="center" vertical="center" wrapText="1"/>
    </xf>
    <xf numFmtId="49" fontId="59" fillId="0" borderId="0" xfId="20" applyNumberFormat="1" applyFont="1" applyAlignment="1">
      <alignment horizontal="center" vertical="center"/>
    </xf>
    <xf numFmtId="165" fontId="9" fillId="4" borderId="12" xfId="20" applyFont="1" applyFill="1" applyBorder="1" applyAlignment="1">
      <alignment horizontal="center" vertical="center" wrapText="1"/>
    </xf>
    <xf numFmtId="165" fontId="9" fillId="5" borderId="12" xfId="20" applyFont="1" applyFill="1" applyBorder="1" applyAlignment="1">
      <alignment horizontal="center" vertical="center" wrapText="1"/>
    </xf>
    <xf numFmtId="165" fontId="9" fillId="6" borderId="20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8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9" fillId="0" borderId="0" xfId="20" applyFont="1" applyAlignment="1">
      <alignment horizontal="left" vertical="top" wrapText="1"/>
    </xf>
    <xf numFmtId="165" fontId="61" fillId="0" borderId="0" xfId="0" applyFont="1"/>
    <xf numFmtId="165" fontId="61" fillId="0" borderId="0" xfId="20" applyFont="1"/>
    <xf numFmtId="18" fontId="20" fillId="0" borderId="29" xfId="20" applyNumberFormat="1" applyFont="1" applyBorder="1" applyAlignment="1">
      <alignment vertical="center"/>
    </xf>
    <xf numFmtId="18" fontId="20" fillId="0" borderId="29" xfId="20" applyNumberFormat="1" applyFont="1" applyBorder="1" applyAlignment="1">
      <alignment vertical="center" wrapText="1"/>
    </xf>
    <xf numFmtId="165" fontId="20" fillId="0" borderId="29" xfId="20" applyFont="1" applyBorder="1" applyAlignment="1">
      <alignment horizontal="center" vertical="center"/>
    </xf>
    <xf numFmtId="165" fontId="4" fillId="0" borderId="29" xfId="0" applyFont="1" applyBorder="1"/>
    <xf numFmtId="165" fontId="66" fillId="0" borderId="0" xfId="0" applyFont="1"/>
    <xf numFmtId="165" fontId="61" fillId="0" borderId="29" xfId="0" applyFont="1" applyBorder="1"/>
    <xf numFmtId="167" fontId="66" fillId="0" borderId="0" xfId="20" applyNumberFormat="1" applyFont="1"/>
    <xf numFmtId="167" fontId="4" fillId="0" borderId="29" xfId="0" applyNumberFormat="1" applyFont="1" applyBorder="1"/>
    <xf numFmtId="167" fontId="7" fillId="0" borderId="29" xfId="20" applyNumberFormat="1" applyFont="1" applyBorder="1"/>
    <xf numFmtId="165" fontId="4" fillId="22" borderId="29" xfId="0" applyFont="1" applyFill="1" applyBorder="1"/>
    <xf numFmtId="165" fontId="67" fillId="0" borderId="29" xfId="0" applyFont="1" applyBorder="1"/>
    <xf numFmtId="167" fontId="66" fillId="0" borderId="0" xfId="0" applyNumberFormat="1" applyFont="1"/>
    <xf numFmtId="166" fontId="5" fillId="0" borderId="29" xfId="20" applyNumberFormat="1" applyFont="1" applyBorder="1"/>
    <xf numFmtId="165" fontId="5" fillId="0" borderId="29" xfId="20" applyFont="1" applyBorder="1"/>
    <xf numFmtId="165" fontId="61" fillId="0" borderId="29" xfId="20" applyFont="1" applyBorder="1"/>
    <xf numFmtId="165" fontId="17" fillId="0" borderId="29" xfId="20" applyFont="1" applyBorder="1" applyAlignment="1">
      <alignment horizontal="left" vertical="center" wrapText="1"/>
    </xf>
    <xf numFmtId="165" fontId="20" fillId="0" borderId="29" xfId="20" applyFont="1" applyBorder="1" applyAlignment="1">
      <alignment vertical="center"/>
    </xf>
    <xf numFmtId="1" fontId="20" fillId="0" borderId="30" xfId="20" applyNumberFormat="1" applyFont="1" applyBorder="1" applyAlignment="1">
      <alignment horizontal="center" vertical="center"/>
    </xf>
    <xf numFmtId="49" fontId="65" fillId="0" borderId="29" xfId="0" applyNumberFormat="1" applyFont="1" applyBorder="1" applyAlignment="1">
      <alignment horizontal="center" vertical="center"/>
    </xf>
    <xf numFmtId="165" fontId="20" fillId="0" borderId="29" xfId="20" applyFont="1" applyBorder="1" applyAlignment="1">
      <alignment vertical="center" wrapText="1"/>
    </xf>
    <xf numFmtId="165" fontId="17" fillId="0" borderId="29" xfId="0" applyFont="1" applyBorder="1" applyAlignment="1">
      <alignment vertical="center" wrapText="1"/>
    </xf>
    <xf numFmtId="49" fontId="20" fillId="0" borderId="29" xfId="20" applyNumberFormat="1" applyFont="1" applyBorder="1" applyAlignment="1">
      <alignment horizontal="center" vertical="center"/>
    </xf>
    <xf numFmtId="1" fontId="20" fillId="0" borderId="29" xfId="20" applyNumberFormat="1" applyFont="1" applyBorder="1" applyAlignment="1">
      <alignment horizontal="center" vertical="center"/>
    </xf>
    <xf numFmtId="165" fontId="17" fillId="0" borderId="31" xfId="20" applyFont="1" applyBorder="1" applyAlignment="1">
      <alignment horizontal="center" vertical="center"/>
    </xf>
    <xf numFmtId="165" fontId="20" fillId="0" borderId="30" xfId="20" applyFont="1" applyBorder="1" applyAlignment="1">
      <alignment vertical="center"/>
    </xf>
    <xf numFmtId="167" fontId="4" fillId="0" borderId="32" xfId="20" applyNumberFormat="1" applyFont="1" applyBorder="1"/>
    <xf numFmtId="166" fontId="5" fillId="23" borderId="29" xfId="20" applyNumberFormat="1" applyFont="1" applyFill="1" applyBorder="1"/>
    <xf numFmtId="165" fontId="61" fillId="23" borderId="29" xfId="0" applyFont="1" applyFill="1" applyBorder="1"/>
    <xf numFmtId="167" fontId="4" fillId="23" borderId="29" xfId="0" applyNumberFormat="1" applyFont="1" applyFill="1" applyBorder="1"/>
    <xf numFmtId="165" fontId="61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9" xfId="0" applyFont="1" applyFill="1" applyBorder="1"/>
    <xf numFmtId="165" fontId="4" fillId="23" borderId="0" xfId="0" applyFont="1" applyFill="1"/>
    <xf numFmtId="165" fontId="66" fillId="23" borderId="29" xfId="0" applyFont="1" applyFill="1" applyBorder="1"/>
    <xf numFmtId="165" fontId="51" fillId="0" borderId="0" xfId="0" applyFont="1"/>
    <xf numFmtId="167" fontId="51" fillId="0" borderId="0" xfId="20" applyNumberFormat="1" applyFont="1"/>
    <xf numFmtId="167" fontId="74" fillId="0" borderId="0" xfId="20" applyNumberFormat="1" applyFont="1"/>
    <xf numFmtId="167" fontId="59" fillId="0" borderId="0" xfId="20" applyNumberFormat="1" applyFont="1"/>
    <xf numFmtId="167" fontId="75" fillId="0" borderId="0" xfId="20" applyNumberFormat="1" applyFont="1"/>
    <xf numFmtId="165" fontId="59" fillId="0" borderId="0" xfId="20" applyFont="1" applyAlignment="1">
      <alignment vertical="center"/>
    </xf>
    <xf numFmtId="166" fontId="72" fillId="0" borderId="0" xfId="20" applyNumberFormat="1" applyFont="1" applyAlignment="1">
      <alignment vertical="center"/>
    </xf>
    <xf numFmtId="165" fontId="72" fillId="0" borderId="0" xfId="20" applyFont="1" applyAlignment="1">
      <alignment vertical="center"/>
    </xf>
    <xf numFmtId="165" fontId="51" fillId="0" borderId="0" xfId="20" applyFont="1" applyAlignment="1">
      <alignment vertical="center"/>
    </xf>
    <xf numFmtId="165" fontId="75" fillId="0" borderId="0" xfId="20" applyFont="1" applyAlignment="1">
      <alignment vertical="center"/>
    </xf>
    <xf numFmtId="165" fontId="54" fillId="0" borderId="10" xfId="20" applyFont="1" applyBorder="1" applyAlignment="1">
      <alignment horizontal="center" vertical="center"/>
    </xf>
    <xf numFmtId="167" fontId="54" fillId="0" borderId="11" xfId="20" applyNumberFormat="1" applyFont="1" applyBorder="1" applyAlignment="1">
      <alignment horizontal="center" vertical="center" wrapText="1"/>
    </xf>
    <xf numFmtId="49" fontId="54" fillId="0" borderId="9" xfId="20" applyNumberFormat="1" applyFont="1" applyBorder="1" applyAlignment="1">
      <alignment horizontal="center" vertical="center" wrapText="1"/>
    </xf>
    <xf numFmtId="167" fontId="55" fillId="4" borderId="12" xfId="20" applyNumberFormat="1" applyFont="1" applyFill="1" applyBorder="1" applyAlignment="1">
      <alignment horizontal="center" vertical="center" wrapText="1"/>
    </xf>
    <xf numFmtId="165" fontId="55" fillId="5" borderId="12" xfId="20" applyFont="1" applyFill="1" applyBorder="1" applyAlignment="1">
      <alignment horizontal="center" vertical="center" wrapText="1"/>
    </xf>
    <xf numFmtId="167" fontId="55" fillId="6" borderId="20" xfId="20" applyNumberFormat="1" applyFont="1" applyFill="1" applyBorder="1" applyAlignment="1">
      <alignment horizontal="center" vertical="center" wrapText="1"/>
    </xf>
    <xf numFmtId="166" fontId="75" fillId="0" borderId="0" xfId="20" applyNumberFormat="1" applyFont="1" applyAlignment="1">
      <alignment vertical="center"/>
    </xf>
    <xf numFmtId="167" fontId="72" fillId="0" borderId="0" xfId="20" applyNumberFormat="1" applyFont="1" applyAlignment="1">
      <alignment vertical="center"/>
    </xf>
    <xf numFmtId="165" fontId="52" fillId="0" borderId="13" xfId="20" applyFont="1" applyBorder="1" applyAlignment="1">
      <alignment horizontal="center" vertical="center"/>
    </xf>
    <xf numFmtId="167" fontId="53" fillId="0" borderId="14" xfId="0" applyNumberFormat="1" applyFont="1" applyBorder="1" applyAlignment="1">
      <alignment vertical="center" wrapText="1"/>
    </xf>
    <xf numFmtId="49" fontId="53" fillId="0" borderId="7" xfId="20" applyNumberFormat="1" applyFont="1" applyBorder="1" applyAlignment="1">
      <alignment horizontal="center" vertical="center" wrapText="1"/>
    </xf>
    <xf numFmtId="167" fontId="53" fillId="0" borderId="29" xfId="20" applyNumberFormat="1" applyFont="1" applyBorder="1" applyAlignment="1">
      <alignment vertical="center" wrapText="1"/>
    </xf>
    <xf numFmtId="167" fontId="52" fillId="0" borderId="29" xfId="20" applyNumberFormat="1" applyFont="1" applyBorder="1" applyAlignment="1">
      <alignment horizontal="left" vertical="center" wrapText="1"/>
    </xf>
    <xf numFmtId="167" fontId="53" fillId="0" borderId="29" xfId="20" applyNumberFormat="1" applyFont="1" applyBorder="1" applyAlignment="1">
      <alignment vertical="center"/>
    </xf>
    <xf numFmtId="49" fontId="53" fillId="0" borderId="35" xfId="20" applyNumberFormat="1" applyFont="1" applyBorder="1" applyAlignment="1">
      <alignment horizontal="center" vertical="center" wrapText="1"/>
    </xf>
    <xf numFmtId="167" fontId="53" fillId="0" borderId="17" xfId="20" applyNumberFormat="1" applyFont="1" applyBorder="1" applyAlignment="1">
      <alignment vertical="center" wrapText="1"/>
    </xf>
    <xf numFmtId="167" fontId="51" fillId="0" borderId="0" xfId="0" applyNumberFormat="1" applyFont="1" applyAlignment="1">
      <alignment vertical="center"/>
    </xf>
    <xf numFmtId="167" fontId="53" fillId="0" borderId="14" xfId="20" applyNumberFormat="1" applyFont="1" applyBorder="1" applyAlignment="1">
      <alignment vertical="center" wrapText="1"/>
    </xf>
    <xf numFmtId="49" fontId="53" fillId="0" borderId="15" xfId="20" applyNumberFormat="1" applyFont="1" applyBorder="1" applyAlignment="1">
      <alignment horizontal="center" vertical="center" wrapText="1"/>
    </xf>
    <xf numFmtId="167" fontId="52" fillId="0" borderId="29" xfId="0" applyNumberFormat="1" applyFont="1" applyBorder="1" applyAlignment="1">
      <alignment vertical="center" wrapText="1"/>
    </xf>
    <xf numFmtId="167" fontId="53" fillId="0" borderId="29" xfId="0" applyNumberFormat="1" applyFont="1" applyBorder="1" applyAlignment="1">
      <alignment vertical="center" wrapText="1"/>
    </xf>
    <xf numFmtId="165" fontId="52" fillId="0" borderId="38" xfId="20" applyFont="1" applyBorder="1" applyAlignment="1">
      <alignment horizontal="center" vertical="center"/>
    </xf>
    <xf numFmtId="167" fontId="52" fillId="0" borderId="17" xfId="0" applyNumberFormat="1" applyFont="1" applyBorder="1" applyAlignment="1">
      <alignment vertical="center" wrapText="1"/>
    </xf>
    <xf numFmtId="49" fontId="59" fillId="0" borderId="2" xfId="20" applyNumberFormat="1" applyFont="1" applyBorder="1" applyAlignment="1">
      <alignment horizontal="center" vertical="center"/>
    </xf>
    <xf numFmtId="49" fontId="56" fillId="0" borderId="2" xfId="0" applyNumberFormat="1" applyFont="1" applyBorder="1" applyAlignment="1">
      <alignment horizontal="center" vertical="center"/>
    </xf>
    <xf numFmtId="49" fontId="57" fillId="0" borderId="2" xfId="0" applyNumberFormat="1" applyFont="1" applyBorder="1" applyAlignment="1">
      <alignment horizontal="center" vertical="center"/>
    </xf>
    <xf numFmtId="49" fontId="58" fillId="0" borderId="19" xfId="0" applyNumberFormat="1" applyFont="1" applyBorder="1" applyAlignment="1">
      <alignment horizontal="center" vertical="center"/>
    </xf>
    <xf numFmtId="49" fontId="56" fillId="0" borderId="7" xfId="20" applyNumberFormat="1" applyFont="1" applyBorder="1" applyAlignment="1">
      <alignment horizontal="center" vertical="center"/>
    </xf>
    <xf numFmtId="49" fontId="57" fillId="0" borderId="7" xfId="20" applyNumberFormat="1" applyFont="1" applyBorder="1" applyAlignment="1">
      <alignment horizontal="center" vertical="center"/>
    </xf>
    <xf numFmtId="49" fontId="58" fillId="0" borderId="18" xfId="20" applyNumberFormat="1" applyFont="1" applyBorder="1" applyAlignment="1">
      <alignment horizontal="center" vertical="center"/>
    </xf>
    <xf numFmtId="165" fontId="52" fillId="0" borderId="39" xfId="20" applyFont="1" applyBorder="1" applyAlignment="1">
      <alignment horizontal="center" vertical="center"/>
    </xf>
    <xf numFmtId="167" fontId="72" fillId="0" borderId="0" xfId="0" applyNumberFormat="1" applyFont="1" applyAlignment="1">
      <alignment vertical="center"/>
    </xf>
    <xf numFmtId="167" fontId="53" fillId="0" borderId="35" xfId="20" applyNumberFormat="1" applyFont="1" applyBorder="1" applyAlignment="1">
      <alignment vertical="center" wrapText="1"/>
    </xf>
    <xf numFmtId="167" fontId="53" fillId="0" borderId="34" xfId="20" applyNumberFormat="1" applyFont="1" applyBorder="1" applyAlignment="1">
      <alignment vertical="center" wrapText="1"/>
    </xf>
    <xf numFmtId="49" fontId="56" fillId="0" borderId="35" xfId="20" applyNumberFormat="1" applyFont="1" applyBorder="1" applyAlignment="1">
      <alignment horizontal="center" vertical="center"/>
    </xf>
    <xf numFmtId="49" fontId="57" fillId="0" borderId="35" xfId="20" applyNumberFormat="1" applyFont="1" applyBorder="1" applyAlignment="1">
      <alignment horizontal="center" vertical="center"/>
    </xf>
    <xf numFmtId="49" fontId="58" fillId="0" borderId="36" xfId="20" applyNumberFormat="1" applyFont="1" applyBorder="1" applyAlignment="1">
      <alignment horizontal="center" vertical="center"/>
    </xf>
    <xf numFmtId="165" fontId="77" fillId="0" borderId="4" xfId="20" applyFont="1" applyBorder="1"/>
    <xf numFmtId="167" fontId="72" fillId="0" borderId="4" xfId="20" applyNumberFormat="1" applyFont="1" applyBorder="1"/>
    <xf numFmtId="49" fontId="78" fillId="0" borderId="4" xfId="20" applyNumberFormat="1" applyFont="1" applyBorder="1"/>
    <xf numFmtId="167" fontId="78" fillId="0" borderId="4" xfId="20" applyNumberFormat="1" applyFont="1" applyBorder="1"/>
    <xf numFmtId="165" fontId="78" fillId="0" borderId="4" xfId="20" applyFont="1" applyBorder="1"/>
    <xf numFmtId="167" fontId="72" fillId="0" borderId="4" xfId="20" applyNumberFormat="1" applyFont="1" applyBorder="1" applyAlignment="1">
      <alignment horizontal="center"/>
    </xf>
    <xf numFmtId="167" fontId="72" fillId="0" borderId="0" xfId="0" applyNumberFormat="1" applyFont="1"/>
    <xf numFmtId="167" fontId="72" fillId="0" borderId="0" xfId="20" applyNumberFormat="1" applyFont="1" applyAlignment="1">
      <alignment wrapText="1"/>
    </xf>
    <xf numFmtId="167" fontId="80" fillId="0" borderId="0" xfId="20" applyNumberFormat="1" applyFont="1"/>
    <xf numFmtId="165" fontId="70" fillId="0" borderId="0" xfId="20" applyFont="1"/>
    <xf numFmtId="167" fontId="66" fillId="0" borderId="0" xfId="20" applyNumberFormat="1" applyFont="1" applyAlignment="1">
      <alignment vertical="top" wrapText="1"/>
    </xf>
    <xf numFmtId="167" fontId="46" fillId="0" borderId="0" xfId="20" applyNumberFormat="1" applyFont="1" applyAlignment="1">
      <alignment vertical="top" wrapText="1"/>
    </xf>
    <xf numFmtId="167" fontId="46" fillId="0" borderId="0" xfId="20" applyNumberFormat="1" applyFont="1"/>
    <xf numFmtId="167" fontId="5" fillId="0" borderId="0" xfId="20" applyNumberFormat="1" applyFont="1"/>
    <xf numFmtId="167" fontId="68" fillId="0" borderId="0" xfId="20" applyNumberFormat="1" applyFont="1"/>
    <xf numFmtId="167" fontId="72" fillId="0" borderId="0" xfId="20" applyNumberFormat="1" applyFont="1"/>
    <xf numFmtId="165" fontId="77" fillId="0" borderId="0" xfId="20" applyFont="1"/>
    <xf numFmtId="167" fontId="60" fillId="0" borderId="0" xfId="20" applyNumberFormat="1" applyFont="1"/>
    <xf numFmtId="49" fontId="78" fillId="0" borderId="0" xfId="20" applyNumberFormat="1" applyFont="1"/>
    <xf numFmtId="167" fontId="78" fillId="0" borderId="0" xfId="20" applyNumberFormat="1" applyFont="1"/>
    <xf numFmtId="165" fontId="78" fillId="0" borderId="0" xfId="20" applyFont="1"/>
    <xf numFmtId="167" fontId="72" fillId="0" borderId="0" xfId="20" applyNumberFormat="1" applyFont="1" applyAlignment="1">
      <alignment horizontal="center"/>
    </xf>
    <xf numFmtId="167" fontId="53" fillId="0" borderId="40" xfId="20" applyNumberFormat="1" applyFont="1" applyBorder="1" applyAlignment="1">
      <alignment horizontal="center" vertical="center" wrapText="1"/>
    </xf>
    <xf numFmtId="167" fontId="53" fillId="0" borderId="41" xfId="20" applyNumberFormat="1" applyFont="1" applyBorder="1" applyAlignment="1">
      <alignment horizontal="center" vertical="center" wrapText="1"/>
    </xf>
    <xf numFmtId="167" fontId="53" fillId="0" borderId="42" xfId="20" applyNumberFormat="1" applyFont="1" applyBorder="1" applyAlignment="1">
      <alignment horizontal="center" vertical="center" wrapText="1"/>
    </xf>
    <xf numFmtId="167" fontId="53" fillId="0" borderId="43" xfId="20" applyNumberFormat="1" applyFont="1" applyBorder="1" applyAlignment="1">
      <alignment horizontal="center" vertical="center" wrapText="1"/>
    </xf>
    <xf numFmtId="167" fontId="53" fillId="0" borderId="44" xfId="20" applyNumberFormat="1" applyFont="1" applyBorder="1" applyAlignment="1">
      <alignment horizontal="center" vertical="center" wrapText="1"/>
    </xf>
    <xf numFmtId="167" fontId="53" fillId="0" borderId="45" xfId="20" applyNumberFormat="1" applyFont="1" applyBorder="1" applyAlignment="1">
      <alignment horizontal="center" vertical="center" wrapText="1"/>
    </xf>
    <xf numFmtId="167" fontId="53" fillId="0" borderId="46" xfId="20" applyNumberFormat="1" applyFont="1" applyBorder="1" applyAlignment="1">
      <alignment horizontal="center" vertical="center" wrapText="1"/>
    </xf>
    <xf numFmtId="167" fontId="53" fillId="0" borderId="47" xfId="20" applyNumberFormat="1" applyFont="1" applyBorder="1" applyAlignment="1">
      <alignment horizontal="center" vertical="center" wrapText="1"/>
    </xf>
    <xf numFmtId="167" fontId="53" fillId="0" borderId="48" xfId="20" applyNumberFormat="1" applyFont="1" applyBorder="1" applyAlignment="1">
      <alignment horizontal="center" vertical="center" wrapText="1"/>
    </xf>
    <xf numFmtId="49" fontId="53" fillId="0" borderId="40" xfId="20" applyNumberFormat="1" applyFont="1" applyBorder="1" applyAlignment="1">
      <alignment horizontal="center" vertical="center" wrapText="1"/>
    </xf>
    <xf numFmtId="49" fontId="56" fillId="0" borderId="41" xfId="20" applyNumberFormat="1" applyFont="1" applyBorder="1" applyAlignment="1">
      <alignment horizontal="center" vertical="center"/>
    </xf>
    <xf numFmtId="49" fontId="57" fillId="0" borderId="41" xfId="20" applyNumberFormat="1" applyFont="1" applyBorder="1" applyAlignment="1">
      <alignment horizontal="center" vertical="center"/>
    </xf>
    <xf numFmtId="49" fontId="58" fillId="0" borderId="49" xfId="20" applyNumberFormat="1" applyFont="1" applyBorder="1" applyAlignment="1">
      <alignment horizontal="center" vertical="center"/>
    </xf>
    <xf numFmtId="49" fontId="53" fillId="0" borderId="43" xfId="20" applyNumberFormat="1" applyFont="1" applyBorder="1" applyAlignment="1">
      <alignment horizontal="center" vertical="center" wrapText="1"/>
    </xf>
    <xf numFmtId="49" fontId="56" fillId="0" borderId="44" xfId="0" applyNumberFormat="1" applyFont="1" applyBorder="1" applyAlignment="1">
      <alignment horizontal="center" vertical="center"/>
    </xf>
    <xf numFmtId="49" fontId="57" fillId="0" borderId="44" xfId="0" applyNumberFormat="1" applyFont="1" applyBorder="1" applyAlignment="1">
      <alignment horizontal="center" vertical="center"/>
    </xf>
    <xf numFmtId="49" fontId="58" fillId="0" borderId="50" xfId="0" applyNumberFormat="1" applyFont="1" applyBorder="1" applyAlignment="1">
      <alignment horizontal="center" vertical="center"/>
    </xf>
    <xf numFmtId="49" fontId="56" fillId="0" borderId="44" xfId="20" applyNumberFormat="1" applyFont="1" applyBorder="1" applyAlignment="1">
      <alignment horizontal="center" vertical="center"/>
    </xf>
    <xf numFmtId="49" fontId="57" fillId="0" borderId="44" xfId="20" applyNumberFormat="1" applyFont="1" applyBorder="1" applyAlignment="1">
      <alignment horizontal="center" vertical="center"/>
    </xf>
    <xf numFmtId="49" fontId="58" fillId="0" borderId="50" xfId="20" applyNumberFormat="1" applyFont="1" applyBorder="1" applyAlignment="1">
      <alignment horizontal="center" vertical="center"/>
    </xf>
    <xf numFmtId="167" fontId="53" fillId="0" borderId="51" xfId="20" applyNumberFormat="1" applyFont="1" applyBorder="1" applyAlignment="1">
      <alignment horizontal="center" vertical="center" wrapText="1"/>
    </xf>
    <xf numFmtId="167" fontId="53" fillId="0" borderId="52" xfId="20" applyNumberFormat="1" applyFont="1" applyBorder="1" applyAlignment="1">
      <alignment horizontal="center" vertical="center" wrapText="1"/>
    </xf>
    <xf numFmtId="167" fontId="53" fillId="0" borderId="53" xfId="20" applyNumberFormat="1" applyFont="1" applyBorder="1" applyAlignment="1">
      <alignment horizontal="center" vertical="center" wrapText="1"/>
    </xf>
    <xf numFmtId="167" fontId="53" fillId="0" borderId="54" xfId="20" applyNumberFormat="1" applyFont="1" applyBorder="1" applyAlignment="1">
      <alignment horizontal="center" vertical="center" wrapText="1"/>
    </xf>
    <xf numFmtId="167" fontId="53" fillId="0" borderId="55" xfId="20" applyNumberFormat="1" applyFont="1" applyBorder="1" applyAlignment="1">
      <alignment horizontal="center" vertical="center" wrapText="1"/>
    </xf>
    <xf numFmtId="167" fontId="53" fillId="0" borderId="56" xfId="20" applyNumberFormat="1" applyFont="1" applyBorder="1" applyAlignment="1">
      <alignment horizontal="center" vertical="center" wrapText="1"/>
    </xf>
    <xf numFmtId="49" fontId="53" fillId="0" borderId="57" xfId="20" applyNumberFormat="1" applyFont="1" applyBorder="1" applyAlignment="1">
      <alignment horizontal="center" vertical="center" wrapText="1"/>
    </xf>
    <xf numFmtId="49" fontId="59" fillId="0" borderId="35" xfId="20" applyNumberFormat="1" applyFont="1" applyBorder="1" applyAlignment="1">
      <alignment horizontal="center" vertical="center"/>
    </xf>
    <xf numFmtId="165" fontId="17" fillId="0" borderId="39" xfId="20" applyFont="1" applyBorder="1" applyAlignment="1">
      <alignment horizontal="center" vertical="center"/>
    </xf>
    <xf numFmtId="167" fontId="53" fillId="0" borderId="33" xfId="20" applyNumberFormat="1" applyFont="1" applyBorder="1" applyAlignment="1">
      <alignment vertical="center"/>
    </xf>
    <xf numFmtId="167" fontId="52" fillId="0" borderId="34" xfId="20" applyNumberFormat="1" applyFont="1" applyBorder="1" applyAlignment="1">
      <alignment vertical="center" wrapText="1"/>
    </xf>
    <xf numFmtId="167" fontId="53" fillId="0" borderId="59" xfId="20" applyNumberFormat="1" applyFont="1" applyBorder="1" applyAlignment="1">
      <alignment horizontal="center" vertical="center" wrapText="1"/>
    </xf>
    <xf numFmtId="167" fontId="53" fillId="0" borderId="60" xfId="20" applyNumberFormat="1" applyFont="1" applyBorder="1" applyAlignment="1">
      <alignment horizontal="center" vertical="center" wrapText="1"/>
    </xf>
    <xf numFmtId="167" fontId="53" fillId="0" borderId="62" xfId="20" applyNumberFormat="1" applyFont="1" applyBorder="1" applyAlignment="1">
      <alignment horizontal="center" vertical="center" wrapText="1"/>
    </xf>
    <xf numFmtId="167" fontId="53" fillId="0" borderId="35" xfId="20" applyNumberFormat="1" applyFont="1" applyBorder="1" applyAlignment="1">
      <alignment vertical="center"/>
    </xf>
    <xf numFmtId="167" fontId="52" fillId="0" borderId="61" xfId="20" applyNumberFormat="1" applyFont="1" applyBorder="1" applyAlignment="1">
      <alignment horizontal="left" vertical="center" wrapText="1"/>
    </xf>
    <xf numFmtId="165" fontId="52" fillId="0" borderId="63" xfId="20" applyFont="1" applyBorder="1" applyAlignment="1">
      <alignment horizontal="center" vertical="center"/>
    </xf>
    <xf numFmtId="167" fontId="53" fillId="3" borderId="54" xfId="20" applyNumberFormat="1" applyFont="1" applyFill="1" applyBorder="1" applyAlignment="1">
      <alignment horizontal="center" vertical="center" wrapText="1"/>
    </xf>
    <xf numFmtId="167" fontId="46" fillId="3" borderId="55" xfId="20" applyNumberFormat="1" applyFont="1" applyFill="1" applyBorder="1" applyAlignment="1">
      <alignment horizontal="center" vertical="center" wrapText="1"/>
    </xf>
    <xf numFmtId="167" fontId="46" fillId="3" borderId="56" xfId="20" applyNumberFormat="1" applyFont="1" applyFill="1" applyBorder="1" applyAlignment="1">
      <alignment horizontal="center" vertical="center" wrapText="1"/>
    </xf>
    <xf numFmtId="49" fontId="53" fillId="3" borderId="54" xfId="20" applyNumberFormat="1" applyFont="1" applyFill="1" applyBorder="1" applyAlignment="1">
      <alignment horizontal="center" vertical="center" wrapText="1"/>
    </xf>
    <xf numFmtId="167" fontId="56" fillId="3" borderId="55" xfId="20" applyNumberFormat="1" applyFont="1" applyFill="1" applyBorder="1" applyAlignment="1">
      <alignment horizontal="center" vertical="center"/>
    </xf>
    <xf numFmtId="165" fontId="57" fillId="3" borderId="55" xfId="20" applyFont="1" applyFill="1" applyBorder="1" applyAlignment="1">
      <alignment horizontal="center" vertical="center"/>
    </xf>
    <xf numFmtId="167" fontId="58" fillId="3" borderId="64" xfId="20" applyNumberFormat="1" applyFont="1" applyFill="1" applyBorder="1" applyAlignment="1">
      <alignment horizontal="center" vertical="center"/>
    </xf>
    <xf numFmtId="166" fontId="59" fillId="0" borderId="0" xfId="20" applyNumberFormat="1" applyFont="1" applyAlignment="1">
      <alignment vertical="center"/>
    </xf>
    <xf numFmtId="167" fontId="75" fillId="0" borderId="0" xfId="20" applyNumberFormat="1" applyFont="1" applyAlignment="1">
      <alignment vertical="center"/>
    </xf>
    <xf numFmtId="167" fontId="59" fillId="0" borderId="0" xfId="20" applyNumberFormat="1" applyFont="1" applyAlignment="1">
      <alignment vertical="center"/>
    </xf>
    <xf numFmtId="167" fontId="51" fillId="0" borderId="0" xfId="20" applyNumberFormat="1" applyFont="1" applyAlignment="1">
      <alignment vertical="center"/>
    </xf>
    <xf numFmtId="167" fontId="20" fillId="0" borderId="40" xfId="20" applyNumberFormat="1" applyFont="1" applyBorder="1" applyAlignment="1">
      <alignment horizontal="center" vertical="center" wrapText="1"/>
    </xf>
    <xf numFmtId="167" fontId="46" fillId="0" borderId="41" xfId="20" applyNumberFormat="1" applyFont="1" applyBorder="1" applyAlignment="1">
      <alignment horizontal="center" vertical="center" wrapText="1"/>
    </xf>
    <xf numFmtId="167" fontId="46" fillId="0" borderId="68" xfId="20" applyNumberFormat="1" applyFont="1" applyBorder="1" applyAlignment="1">
      <alignment horizontal="center" vertical="center" wrapText="1"/>
    </xf>
    <xf numFmtId="167" fontId="20" fillId="0" borderId="51" xfId="20" applyNumberFormat="1" applyFont="1" applyBorder="1" applyAlignment="1">
      <alignment horizontal="center" vertical="center" wrapText="1"/>
    </xf>
    <xf numFmtId="167" fontId="46" fillId="0" borderId="52" xfId="20" applyNumberFormat="1" applyFont="1" applyBorder="1" applyAlignment="1">
      <alignment horizontal="center" vertical="center" wrapText="1"/>
    </xf>
    <xf numFmtId="167" fontId="46" fillId="0" borderId="69" xfId="20" applyNumberFormat="1" applyFont="1" applyBorder="1" applyAlignment="1">
      <alignment horizontal="center" vertical="center" wrapText="1"/>
    </xf>
    <xf numFmtId="167" fontId="20" fillId="0" borderId="43" xfId="20" applyNumberFormat="1" applyFont="1" applyBorder="1" applyAlignment="1">
      <alignment horizontal="center" vertical="center" wrapText="1"/>
    </xf>
    <xf numFmtId="167" fontId="46" fillId="0" borderId="44" xfId="20" applyNumberFormat="1" applyFont="1" applyBorder="1" applyAlignment="1">
      <alignment horizontal="center" vertical="center" wrapText="1"/>
    </xf>
    <xf numFmtId="167" fontId="46" fillId="0" borderId="70" xfId="20" applyNumberFormat="1" applyFont="1" applyBorder="1" applyAlignment="1">
      <alignment horizontal="center" vertical="center" wrapText="1"/>
    </xf>
    <xf numFmtId="167" fontId="21" fillId="0" borderId="43" xfId="20" applyNumberFormat="1" applyFont="1" applyBorder="1" applyAlignment="1">
      <alignment horizontal="center" vertical="center"/>
    </xf>
    <xf numFmtId="167" fontId="46" fillId="0" borderId="44" xfId="20" applyNumberFormat="1" applyFont="1" applyBorder="1" applyAlignment="1">
      <alignment horizontal="center" vertical="center"/>
    </xf>
    <xf numFmtId="167" fontId="46" fillId="0" borderId="70" xfId="20" applyNumberFormat="1" applyFont="1" applyBorder="1" applyAlignment="1">
      <alignment horizontal="center" vertical="center"/>
    </xf>
    <xf numFmtId="167" fontId="20" fillId="0" borderId="46" xfId="20" applyNumberFormat="1" applyFont="1" applyBorder="1" applyAlignment="1">
      <alignment horizontal="center" vertical="center" wrapText="1"/>
    </xf>
    <xf numFmtId="167" fontId="46" fillId="0" borderId="47" xfId="20" applyNumberFormat="1" applyFont="1" applyBorder="1" applyAlignment="1">
      <alignment horizontal="center" vertical="center" wrapText="1"/>
    </xf>
    <xf numFmtId="49" fontId="13" fillId="0" borderId="7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72" xfId="20" applyNumberFormat="1" applyFont="1" applyBorder="1" applyAlignment="1">
      <alignment horizontal="center" vertical="center"/>
    </xf>
    <xf numFmtId="49" fontId="13" fillId="0" borderId="66" xfId="20" applyNumberFormat="1" applyFont="1" applyBorder="1" applyAlignment="1">
      <alignment horizontal="center" vertical="center"/>
    </xf>
    <xf numFmtId="49" fontId="14" fillId="0" borderId="65" xfId="20" applyNumberFormat="1" applyFont="1" applyBorder="1" applyAlignment="1">
      <alignment horizontal="center" vertical="center"/>
    </xf>
    <xf numFmtId="49" fontId="15" fillId="0" borderId="67" xfId="20" applyNumberFormat="1" applyFont="1" applyBorder="1" applyAlignment="1">
      <alignment horizontal="center" vertical="center"/>
    </xf>
    <xf numFmtId="167" fontId="46" fillId="0" borderId="45" xfId="20" applyNumberFormat="1" applyFont="1" applyBorder="1" applyAlignment="1">
      <alignment horizontal="center" vertical="center" wrapText="1"/>
    </xf>
    <xf numFmtId="167" fontId="46" fillId="0" borderId="48" xfId="20" applyNumberFormat="1" applyFont="1" applyBorder="1" applyAlignment="1">
      <alignment horizontal="center" vertical="center" wrapText="1"/>
    </xf>
    <xf numFmtId="49" fontId="62" fillId="0" borderId="43" xfId="0" applyNumberFormat="1" applyFont="1" applyBorder="1" applyAlignment="1">
      <alignment horizontal="center" vertical="center"/>
    </xf>
    <xf numFmtId="49" fontId="63" fillId="0" borderId="44" xfId="0" applyNumberFormat="1" applyFont="1" applyBorder="1" applyAlignment="1">
      <alignment horizontal="center" vertical="center"/>
    </xf>
    <xf numFmtId="49" fontId="64" fillId="0" borderId="50" xfId="0" applyNumberFormat="1" applyFont="1" applyBorder="1" applyAlignment="1">
      <alignment horizontal="center" vertical="center"/>
    </xf>
    <xf numFmtId="167" fontId="46" fillId="0" borderId="53" xfId="20" applyNumberFormat="1" applyFont="1" applyBorder="1" applyAlignment="1">
      <alignment horizontal="center" vertical="center" wrapText="1"/>
    </xf>
    <xf numFmtId="49" fontId="13" fillId="0" borderId="57" xfId="20" applyNumberFormat="1" applyFont="1" applyBorder="1" applyAlignment="1">
      <alignment horizontal="center" vertical="center"/>
    </xf>
    <xf numFmtId="49" fontId="14" fillId="0" borderId="44" xfId="20" applyNumberFormat="1" applyFont="1" applyBorder="1" applyAlignment="1">
      <alignment horizontal="center" vertical="center"/>
    </xf>
    <xf numFmtId="49" fontId="15" fillId="0" borderId="50" xfId="20" applyNumberFormat="1" applyFont="1" applyBorder="1" applyAlignment="1">
      <alignment horizontal="center" vertical="center"/>
    </xf>
    <xf numFmtId="49" fontId="62" fillId="0" borderId="57" xfId="20" applyNumberFormat="1" applyFont="1" applyBorder="1" applyAlignment="1">
      <alignment horizontal="center" vertical="center"/>
    </xf>
    <xf numFmtId="49" fontId="63" fillId="0" borderId="44" xfId="20" applyNumberFormat="1" applyFont="1" applyBorder="1" applyAlignment="1">
      <alignment horizontal="center" vertical="center"/>
    </xf>
    <xf numFmtId="49" fontId="64" fillId="0" borderId="50" xfId="20" applyNumberFormat="1" applyFont="1" applyBorder="1" applyAlignment="1">
      <alignment horizontal="center" vertical="center"/>
    </xf>
    <xf numFmtId="49" fontId="13" fillId="0" borderId="74" xfId="20" applyNumberFormat="1" applyFont="1" applyBorder="1" applyAlignment="1">
      <alignment horizontal="center" vertical="center"/>
    </xf>
    <xf numFmtId="49" fontId="14" fillId="0" borderId="47" xfId="20" applyNumberFormat="1" applyFont="1" applyBorder="1" applyAlignment="1">
      <alignment horizontal="center" vertical="center"/>
    </xf>
    <xf numFmtId="49" fontId="15" fillId="0" borderId="73" xfId="20" applyNumberFormat="1" applyFont="1" applyBorder="1" applyAlignment="1">
      <alignment horizontal="center" vertical="center"/>
    </xf>
    <xf numFmtId="165" fontId="66" fillId="0" borderId="29" xfId="0" applyFont="1" applyBorder="1"/>
    <xf numFmtId="167" fontId="53" fillId="0" borderId="75" xfId="20" applyNumberFormat="1" applyFont="1" applyBorder="1" applyAlignment="1">
      <alignment horizontal="center" vertical="center" wrapText="1"/>
    </xf>
    <xf numFmtId="167" fontId="53" fillId="0" borderId="76" xfId="20" applyNumberFormat="1" applyFont="1" applyBorder="1" applyAlignment="1">
      <alignment horizontal="center" vertical="center" wrapText="1"/>
    </xf>
    <xf numFmtId="167" fontId="53" fillId="0" borderId="77" xfId="20" applyNumberFormat="1" applyFont="1" applyBorder="1" applyAlignment="1">
      <alignment horizontal="center" vertical="center" wrapText="1"/>
    </xf>
    <xf numFmtId="167" fontId="53" fillId="0" borderId="78" xfId="20" applyNumberFormat="1" applyFont="1" applyBorder="1" applyAlignment="1">
      <alignment horizontal="center" vertical="center" wrapText="1"/>
    </xf>
    <xf numFmtId="167" fontId="53" fillId="0" borderId="79" xfId="20" applyNumberFormat="1" applyFont="1" applyBorder="1" applyAlignment="1">
      <alignment horizontal="center" vertical="center" wrapText="1"/>
    </xf>
    <xf numFmtId="167" fontId="53" fillId="0" borderId="80" xfId="20" applyNumberFormat="1" applyFont="1" applyBorder="1" applyAlignment="1">
      <alignment horizontal="center" vertical="center" wrapText="1"/>
    </xf>
    <xf numFmtId="167" fontId="53" fillId="0" borderId="81" xfId="20" applyNumberFormat="1" applyFont="1" applyBorder="1" applyAlignment="1">
      <alignment horizontal="center" vertical="center" wrapText="1"/>
    </xf>
    <xf numFmtId="49" fontId="53" fillId="0" borderId="59" xfId="20" applyNumberFormat="1" applyFont="1" applyBorder="1" applyAlignment="1">
      <alignment horizontal="center" vertical="center" wrapText="1"/>
    </xf>
    <xf numFmtId="49" fontId="56" fillId="0" borderId="60" xfId="20" applyNumberFormat="1" applyFont="1" applyBorder="1" applyAlignment="1">
      <alignment horizontal="center" vertical="center"/>
    </xf>
    <xf numFmtId="49" fontId="57" fillId="0" borderId="60" xfId="20" applyNumberFormat="1" applyFont="1" applyBorder="1" applyAlignment="1">
      <alignment horizontal="center" vertical="center"/>
    </xf>
    <xf numFmtId="49" fontId="58" fillId="0" borderId="82" xfId="20" applyNumberFormat="1" applyFont="1" applyBorder="1" applyAlignment="1">
      <alignment horizontal="center" vertical="center"/>
    </xf>
    <xf numFmtId="49" fontId="56" fillId="0" borderId="84" xfId="20" applyNumberFormat="1" applyFont="1" applyBorder="1" applyAlignment="1">
      <alignment horizontal="center" vertical="center"/>
    </xf>
    <xf numFmtId="49" fontId="57" fillId="0" borderId="84" xfId="20" applyNumberFormat="1" applyFont="1" applyBorder="1" applyAlignment="1">
      <alignment horizontal="center" vertical="center"/>
    </xf>
    <xf numFmtId="49" fontId="58" fillId="0" borderId="83" xfId="20" applyNumberFormat="1" applyFont="1" applyBorder="1" applyAlignment="1">
      <alignment horizontal="center" vertical="center"/>
    </xf>
    <xf numFmtId="167" fontId="20" fillId="0" borderId="59" xfId="20" applyNumberFormat="1" applyFont="1" applyBorder="1" applyAlignment="1">
      <alignment horizontal="center" vertical="center" wrapText="1"/>
    </xf>
    <xf numFmtId="167" fontId="81" fillId="0" borderId="60" xfId="20" applyNumberFormat="1" applyFont="1" applyBorder="1" applyAlignment="1">
      <alignment horizontal="center" vertical="center" wrapText="1"/>
    </xf>
    <xf numFmtId="167" fontId="46" fillId="0" borderId="65" xfId="20" applyNumberFormat="1" applyFont="1" applyBorder="1" applyAlignment="1">
      <alignment horizontal="center" vertical="center" wrapText="1"/>
    </xf>
    <xf numFmtId="167" fontId="21" fillId="0" borderId="34" xfId="20" applyNumberFormat="1" applyFont="1" applyBorder="1" applyAlignment="1">
      <alignment horizontal="center" vertical="center"/>
    </xf>
    <xf numFmtId="167" fontId="60" fillId="0" borderId="35" xfId="20" applyNumberFormat="1" applyFont="1" applyBorder="1" applyAlignment="1">
      <alignment horizontal="center" vertical="center"/>
    </xf>
    <xf numFmtId="167" fontId="46" fillId="0" borderId="58" xfId="20" applyNumberFormat="1" applyFont="1" applyBorder="1" applyAlignment="1">
      <alignment horizontal="center" vertical="center"/>
    </xf>
    <xf numFmtId="167" fontId="81" fillId="0" borderId="62" xfId="20" applyNumberFormat="1" applyFont="1" applyBorder="1" applyAlignment="1">
      <alignment horizontal="center" vertical="center" wrapText="1"/>
    </xf>
    <xf numFmtId="165" fontId="66" fillId="22" borderId="29" xfId="0" applyFont="1" applyFill="1" applyBorder="1"/>
    <xf numFmtId="167" fontId="4" fillId="22" borderId="0" xfId="0" applyNumberFormat="1" applyFont="1" applyFill="1"/>
    <xf numFmtId="167" fontId="66" fillId="22" borderId="29" xfId="0" applyNumberFormat="1" applyFont="1" applyFill="1" applyBorder="1"/>
    <xf numFmtId="165" fontId="66" fillId="22" borderId="0" xfId="0" applyFont="1" applyFill="1"/>
    <xf numFmtId="167" fontId="82" fillId="0" borderId="0" xfId="0" applyNumberFormat="1" applyFont="1"/>
    <xf numFmtId="167" fontId="82" fillId="23" borderId="0" xfId="0" applyNumberFormat="1" applyFont="1" applyFill="1"/>
    <xf numFmtId="167" fontId="53" fillId="0" borderId="85" xfId="20" applyNumberFormat="1" applyFont="1" applyBorder="1" applyAlignment="1">
      <alignment horizontal="center" vertical="center" wrapText="1"/>
    </xf>
    <xf numFmtId="167" fontId="53" fillId="0" borderId="15" xfId="20" applyNumberFormat="1" applyFont="1" applyBorder="1" applyAlignment="1">
      <alignment horizontal="center" vertical="center" wrapText="1"/>
    </xf>
    <xf numFmtId="165" fontId="77" fillId="0" borderId="0" xfId="20" applyFont="1" applyAlignment="1">
      <alignment wrapText="1"/>
    </xf>
    <xf numFmtId="49" fontId="57" fillId="0" borderId="50" xfId="20" applyNumberFormat="1" applyFont="1" applyBorder="1" applyAlignment="1">
      <alignment horizontal="center" vertical="center"/>
    </xf>
    <xf numFmtId="167" fontId="4" fillId="22" borderId="29" xfId="0" applyNumberFormat="1" applyFont="1" applyFill="1" applyBorder="1"/>
    <xf numFmtId="165" fontId="8" fillId="0" borderId="30" xfId="20" applyFont="1" applyBorder="1" applyAlignment="1">
      <alignment vertical="center" wrapText="1"/>
    </xf>
    <xf numFmtId="165" fontId="8" fillId="0" borderId="12" xfId="20" applyFont="1" applyBorder="1" applyAlignment="1">
      <alignment horizontal="center" vertical="center" wrapText="1"/>
    </xf>
    <xf numFmtId="165" fontId="10" fillId="0" borderId="9" xfId="20" applyFont="1" applyBorder="1" applyAlignment="1">
      <alignment horizontal="center" vertical="center" wrapText="1"/>
    </xf>
    <xf numFmtId="165" fontId="17" fillId="0" borderId="38" xfId="20" applyFont="1" applyBorder="1" applyAlignment="1">
      <alignment horizontal="center" vertical="center"/>
    </xf>
    <xf numFmtId="167" fontId="20" fillId="0" borderId="87" xfId="20" applyNumberFormat="1" applyFont="1" applyBorder="1" applyAlignment="1">
      <alignment horizontal="center" vertical="center" wrapText="1"/>
    </xf>
    <xf numFmtId="167" fontId="46" fillId="0" borderId="88" xfId="20" applyNumberFormat="1" applyFont="1" applyBorder="1" applyAlignment="1">
      <alignment horizontal="center" vertical="center" wrapText="1"/>
    </xf>
    <xf numFmtId="1" fontId="20" fillId="0" borderId="17" xfId="20" applyNumberFormat="1" applyFont="1" applyBorder="1" applyAlignment="1">
      <alignment horizontal="center" vertical="center"/>
    </xf>
    <xf numFmtId="49" fontId="13" fillId="0" borderId="51" xfId="20" applyNumberFormat="1" applyFont="1" applyBorder="1" applyAlignment="1">
      <alignment horizontal="center" vertical="center"/>
    </xf>
    <xf numFmtId="165" fontId="52" fillId="0" borderId="90" xfId="20" applyFont="1" applyBorder="1" applyAlignment="1">
      <alignment horizontal="center" vertical="center"/>
    </xf>
    <xf numFmtId="167" fontId="53" fillId="0" borderId="16" xfId="20" applyNumberFormat="1" applyFont="1" applyBorder="1" applyAlignment="1">
      <alignment vertical="center"/>
    </xf>
    <xf numFmtId="167" fontId="52" fillId="0" borderId="16" xfId="20" applyNumberFormat="1" applyFont="1" applyBorder="1" applyAlignment="1">
      <alignment vertical="center" wrapText="1"/>
    </xf>
    <xf numFmtId="167" fontId="53" fillId="3" borderId="91" xfId="20" applyNumberFormat="1" applyFont="1" applyFill="1" applyBorder="1" applyAlignment="1">
      <alignment vertical="center"/>
    </xf>
    <xf numFmtId="167" fontId="53" fillId="0" borderId="16" xfId="20" applyNumberFormat="1" applyFont="1" applyBorder="1" applyAlignment="1">
      <alignment vertical="center" wrapText="1"/>
    </xf>
    <xf numFmtId="49" fontId="56" fillId="0" borderId="15" xfId="20" applyNumberFormat="1" applyFont="1" applyBorder="1" applyAlignment="1">
      <alignment horizontal="center" vertical="center"/>
    </xf>
    <xf numFmtId="49" fontId="57" fillId="0" borderId="15" xfId="20" applyNumberFormat="1" applyFont="1" applyBorder="1" applyAlignment="1">
      <alignment horizontal="center" vertical="center"/>
    </xf>
    <xf numFmtId="49" fontId="58" fillId="0" borderId="92" xfId="20" applyNumberFormat="1" applyFont="1" applyBorder="1" applyAlignment="1">
      <alignment horizontal="center" vertical="center"/>
    </xf>
    <xf numFmtId="165" fontId="52" fillId="0" borderId="93" xfId="20" applyFont="1" applyBorder="1" applyAlignment="1">
      <alignment horizontal="center" vertical="center"/>
    </xf>
    <xf numFmtId="167" fontId="53" fillId="0" borderId="30" xfId="20" applyNumberFormat="1" applyFont="1" applyBorder="1" applyAlignment="1">
      <alignment vertical="center" wrapText="1"/>
    </xf>
    <xf numFmtId="49" fontId="53" fillId="0" borderId="74" xfId="20" applyNumberFormat="1" applyFont="1" applyBorder="1" applyAlignment="1">
      <alignment horizontal="center" vertical="center" wrapText="1"/>
    </xf>
    <xf numFmtId="49" fontId="56" fillId="0" borderId="47" xfId="20" applyNumberFormat="1" applyFont="1" applyBorder="1" applyAlignment="1">
      <alignment horizontal="center" vertical="center"/>
    </xf>
    <xf numFmtId="49" fontId="57" fillId="0" borderId="47" xfId="20" applyNumberFormat="1" applyFont="1" applyBorder="1" applyAlignment="1">
      <alignment horizontal="center" vertical="center"/>
    </xf>
    <xf numFmtId="49" fontId="58" fillId="0" borderId="73" xfId="20" applyNumberFormat="1" applyFont="1" applyBorder="1" applyAlignment="1">
      <alignment horizontal="center" vertical="center"/>
    </xf>
    <xf numFmtId="167" fontId="53" fillId="0" borderId="94" xfId="20" applyNumberFormat="1" applyFont="1" applyBorder="1" applyAlignment="1">
      <alignment vertical="center" wrapText="1"/>
    </xf>
    <xf numFmtId="167" fontId="53" fillId="0" borderId="95" xfId="20" applyNumberFormat="1" applyFont="1" applyBorder="1" applyAlignment="1">
      <alignment vertical="center" wrapText="1"/>
    </xf>
    <xf numFmtId="49" fontId="53" fillId="0" borderId="33" xfId="20" applyNumberFormat="1" applyFont="1" applyBorder="1" applyAlignment="1">
      <alignment horizontal="center" vertical="center" wrapText="1"/>
    </xf>
    <xf numFmtId="49" fontId="56" fillId="0" borderId="94" xfId="20" applyNumberFormat="1" applyFont="1" applyBorder="1" applyAlignment="1">
      <alignment horizontal="center" vertical="center"/>
    </xf>
    <xf numFmtId="49" fontId="57" fillId="0" borderId="94" xfId="20" applyNumberFormat="1" applyFont="1" applyBorder="1" applyAlignment="1">
      <alignment horizontal="center" vertical="center"/>
    </xf>
    <xf numFmtId="49" fontId="58" fillId="0" borderId="9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8" xfId="20" applyFont="1" applyFill="1" applyBorder="1" applyAlignment="1">
      <alignment horizontal="center" vertical="center" wrapText="1"/>
    </xf>
    <xf numFmtId="165" fontId="11" fillId="0" borderId="9" xfId="20" applyFont="1" applyBorder="1" applyAlignment="1">
      <alignment vertical="center"/>
    </xf>
    <xf numFmtId="167" fontId="3" fillId="0" borderId="9" xfId="20" applyNumberFormat="1" applyFont="1" applyBorder="1" applyAlignment="1">
      <alignment vertical="center"/>
    </xf>
    <xf numFmtId="167" fontId="46" fillId="0" borderId="9" xfId="20" applyNumberFormat="1" applyFont="1" applyBorder="1" applyAlignment="1">
      <alignment horizontal="center" vertical="center"/>
    </xf>
    <xf numFmtId="165" fontId="3" fillId="0" borderId="9" xfId="20" applyFont="1" applyBorder="1" applyAlignment="1">
      <alignment vertical="center"/>
    </xf>
    <xf numFmtId="165" fontId="13" fillId="0" borderId="9" xfId="20" applyFont="1" applyBorder="1" applyAlignment="1">
      <alignment vertical="center"/>
    </xf>
    <xf numFmtId="165" fontId="14" fillId="0" borderId="9" xfId="20" applyFont="1" applyBorder="1" applyAlignment="1">
      <alignment vertical="center"/>
    </xf>
    <xf numFmtId="165" fontId="15" fillId="0" borderId="86" xfId="20" applyFont="1" applyBorder="1" applyAlignment="1">
      <alignment horizontal="center" vertical="center"/>
    </xf>
    <xf numFmtId="165" fontId="16" fillId="0" borderId="3" xfId="20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7" fontId="46" fillId="0" borderId="0" xfId="20" applyNumberFormat="1" applyFont="1" applyAlignment="1">
      <alignment horizontal="center"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9" xfId="20" applyFont="1" applyBorder="1" applyAlignment="1">
      <alignment horizontal="center" vertical="center"/>
    </xf>
    <xf numFmtId="165" fontId="12" fillId="0" borderId="29" xfId="20" applyFont="1" applyBorder="1" applyAlignment="1">
      <alignment vertical="center"/>
    </xf>
    <xf numFmtId="165" fontId="12" fillId="0" borderId="17" xfId="20" applyFont="1" applyBorder="1" applyAlignment="1">
      <alignment vertical="center"/>
    </xf>
    <xf numFmtId="165" fontId="18" fillId="0" borderId="29" xfId="20" applyFont="1" applyBorder="1" applyAlignment="1">
      <alignment horizontal="left" vertical="center" wrapText="1"/>
    </xf>
    <xf numFmtId="165" fontId="11" fillId="0" borderId="29" xfId="20" applyFont="1" applyBorder="1" applyAlignment="1">
      <alignment vertical="center"/>
    </xf>
    <xf numFmtId="167" fontId="3" fillId="0" borderId="29" xfId="20" applyNumberFormat="1" applyFont="1" applyBorder="1" applyAlignment="1">
      <alignment vertical="center"/>
    </xf>
    <xf numFmtId="167" fontId="46" fillId="0" borderId="29" xfId="20" applyNumberFormat="1" applyFont="1" applyBorder="1" applyAlignment="1">
      <alignment horizontal="center" vertical="center"/>
    </xf>
    <xf numFmtId="165" fontId="3" fillId="0" borderId="29" xfId="20" applyFont="1" applyBorder="1" applyAlignment="1">
      <alignment vertical="center"/>
    </xf>
    <xf numFmtId="165" fontId="13" fillId="0" borderId="29" xfId="20" applyFont="1" applyBorder="1" applyAlignment="1">
      <alignment vertical="center"/>
    </xf>
    <xf numFmtId="165" fontId="14" fillId="0" borderId="29" xfId="20" applyFont="1" applyBorder="1" applyAlignment="1">
      <alignment vertical="center"/>
    </xf>
    <xf numFmtId="165" fontId="15" fillId="0" borderId="29" xfId="20" applyFont="1" applyBorder="1" applyAlignment="1">
      <alignment horizontal="center" vertical="center"/>
    </xf>
    <xf numFmtId="165" fontId="11" fillId="0" borderId="17" xfId="20" applyFont="1" applyBorder="1" applyAlignment="1">
      <alignment vertical="center"/>
    </xf>
    <xf numFmtId="167" fontId="3" fillId="0" borderId="17" xfId="20" applyNumberFormat="1" applyFont="1" applyBorder="1" applyAlignment="1">
      <alignment vertical="center"/>
    </xf>
    <xf numFmtId="167" fontId="46" fillId="0" borderId="17" xfId="20" applyNumberFormat="1" applyFont="1" applyBorder="1" applyAlignment="1">
      <alignment horizontal="center" vertical="center"/>
    </xf>
    <xf numFmtId="165" fontId="3" fillId="0" borderId="17" xfId="20" applyFont="1" applyBorder="1" applyAlignment="1">
      <alignment vertical="center"/>
    </xf>
    <xf numFmtId="165" fontId="13" fillId="0" borderId="17" xfId="20" applyFont="1" applyBorder="1" applyAlignment="1">
      <alignment vertical="center"/>
    </xf>
    <xf numFmtId="165" fontId="14" fillId="0" borderId="17" xfId="20" applyFont="1" applyBorder="1" applyAlignment="1">
      <alignment vertical="center"/>
    </xf>
    <xf numFmtId="165" fontId="15" fillId="0" borderId="17" xfId="20" applyFont="1" applyBorder="1" applyAlignment="1">
      <alignment horizontal="center" vertical="center"/>
    </xf>
    <xf numFmtId="165" fontId="50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67" fontId="8" fillId="0" borderId="8" xfId="20" applyNumberFormat="1" applyFont="1" applyBorder="1" applyAlignment="1">
      <alignment horizontal="center" vertical="center" wrapText="1"/>
    </xf>
    <xf numFmtId="167" fontId="46" fillId="0" borderId="86" xfId="20" applyNumberFormat="1" applyFont="1" applyBorder="1" applyAlignment="1">
      <alignment horizontal="center" vertical="center"/>
    </xf>
    <xf numFmtId="18" fontId="17" fillId="0" borderId="8" xfId="20" applyNumberFormat="1" applyFont="1" applyBorder="1" applyAlignment="1">
      <alignment horizontal="center" vertical="center" wrapText="1"/>
    </xf>
    <xf numFmtId="165" fontId="4" fillId="0" borderId="4" xfId="20" applyFont="1" applyBorder="1" applyAlignment="1">
      <alignment horizontal="left" vertical="center" wrapText="1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7" fontId="54" fillId="0" borderId="0" xfId="20" applyNumberFormat="1" applyFont="1" applyAlignment="1">
      <alignment horizontal="left" vertical="top" wrapText="1"/>
    </xf>
    <xf numFmtId="167" fontId="72" fillId="0" borderId="0" xfId="20" applyNumberFormat="1" applyFont="1"/>
    <xf numFmtId="165" fontId="69" fillId="0" borderId="0" xfId="20" applyFont="1" applyAlignment="1">
      <alignment horizontal="left" vertical="top" wrapText="1"/>
    </xf>
    <xf numFmtId="167" fontId="60" fillId="0" borderId="0" xfId="20" applyNumberFormat="1" applyFont="1"/>
    <xf numFmtId="49" fontId="78" fillId="0" borderId="0" xfId="20" applyNumberFormat="1" applyFont="1"/>
    <xf numFmtId="167" fontId="78" fillId="0" borderId="0" xfId="20" applyNumberFormat="1" applyFont="1"/>
    <xf numFmtId="165" fontId="78" fillId="0" borderId="0" xfId="20" applyFont="1"/>
    <xf numFmtId="167" fontId="72" fillId="0" borderId="0" xfId="20" applyNumberFormat="1" applyFont="1" applyAlignment="1">
      <alignment horizontal="center"/>
    </xf>
    <xf numFmtId="167" fontId="79" fillId="0" borderId="0" xfId="20" applyNumberFormat="1" applyFont="1" applyAlignment="1">
      <alignment horizontal="left" vertical="top" wrapText="1"/>
    </xf>
    <xf numFmtId="167" fontId="71" fillId="0" borderId="3" xfId="20" applyNumberFormat="1" applyFont="1" applyBorder="1" applyAlignment="1">
      <alignment horizontal="center" vertical="center" wrapText="1"/>
    </xf>
    <xf numFmtId="167" fontId="73" fillId="0" borderId="5" xfId="20" applyNumberFormat="1" applyFont="1" applyBorder="1" applyAlignment="1">
      <alignment horizontal="center" vertical="center"/>
    </xf>
    <xf numFmtId="167" fontId="52" fillId="0" borderId="5" xfId="20" applyNumberFormat="1" applyFont="1" applyBorder="1" applyAlignment="1">
      <alignment horizontal="center" vertical="center"/>
    </xf>
    <xf numFmtId="167" fontId="52" fillId="0" borderId="6" xfId="0" applyNumberFormat="1" applyFont="1" applyBorder="1" applyAlignment="1">
      <alignment horizontal="center" vertical="center" wrapText="1"/>
    </xf>
    <xf numFmtId="167" fontId="52" fillId="0" borderId="37" xfId="0" applyNumberFormat="1" applyFont="1" applyBorder="1" applyAlignment="1">
      <alignment horizontal="center" vertical="center" wrapText="1"/>
    </xf>
    <xf numFmtId="165" fontId="51" fillId="0" borderId="0" xfId="20" applyFont="1" applyAlignment="1">
      <alignment vertical="center"/>
    </xf>
    <xf numFmtId="167" fontId="52" fillId="0" borderId="2" xfId="0" applyNumberFormat="1" applyFont="1" applyBorder="1" applyAlignment="1">
      <alignment horizontal="center" vertical="center"/>
    </xf>
    <xf numFmtId="167" fontId="76" fillId="3" borderId="8" xfId="20" applyNumberFormat="1" applyFont="1" applyFill="1" applyBorder="1" applyAlignment="1">
      <alignment horizontal="center" vertical="center" wrapText="1"/>
    </xf>
    <xf numFmtId="167" fontId="54" fillId="0" borderId="12" xfId="20" applyNumberFormat="1" applyFont="1" applyBorder="1" applyAlignment="1">
      <alignment horizontal="center" vertical="center" wrapText="1"/>
    </xf>
    <xf numFmtId="167" fontId="51" fillId="0" borderId="0" xfId="20" applyNumberFormat="1" applyFont="1" applyAlignment="1">
      <alignment vertical="center"/>
    </xf>
    <xf numFmtId="167" fontId="52" fillId="0" borderId="3" xfId="20" applyNumberFormat="1" applyFont="1" applyBorder="1" applyAlignment="1">
      <alignment horizontal="center" vertical="center" wrapText="1"/>
    </xf>
    <xf numFmtId="167" fontId="52" fillId="0" borderId="5" xfId="20" applyNumberFormat="1" applyFont="1" applyBorder="1" applyAlignment="1">
      <alignment horizontal="center" vertical="center" wrapText="1"/>
    </xf>
    <xf numFmtId="167" fontId="52" fillId="0" borderId="89" xfId="20" applyNumberFormat="1" applyFont="1" applyBorder="1" applyAlignment="1">
      <alignment horizontal="center" vertical="center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O65"/>
  <sheetViews>
    <sheetView zoomScale="70" zoomScaleNormal="70" workbookViewId="0">
      <selection activeCell="C23" sqref="C23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6.7109375" style="15" customWidth="1"/>
    <col min="5" max="5" width="14.5703125" style="41" bestFit="1" customWidth="1"/>
    <col min="6" max="6" width="5.85546875" style="41" customWidth="1"/>
    <col min="7" max="7" width="10.7109375" style="16" customWidth="1"/>
    <col min="8" max="8" width="5.7109375" style="55" customWidth="1"/>
    <col min="9" max="9" width="5.7109375" style="56" customWidth="1"/>
    <col min="10" max="10" width="5.7109375" style="54" customWidth="1"/>
    <col min="11" max="11" width="5.85546875" style="17" customWidth="1"/>
    <col min="12" max="12" width="12.7109375" style="17" customWidth="1"/>
    <col min="13" max="13" width="20" style="17" customWidth="1"/>
    <col min="14" max="14" width="21" style="14" customWidth="1"/>
    <col min="15" max="15" width="9.140625" style="12" customWidth="1"/>
    <col min="16" max="16384" width="9.140625" style="12"/>
  </cols>
  <sheetData>
    <row r="1" spans="1:14" ht="71.25" customHeight="1">
      <c r="A1" s="325" t="s">
        <v>0</v>
      </c>
      <c r="B1" s="326"/>
      <c r="C1" s="326"/>
      <c r="D1" s="327"/>
      <c r="E1" s="328"/>
      <c r="F1" s="328"/>
      <c r="G1" s="329"/>
      <c r="H1" s="330"/>
      <c r="I1" s="331"/>
      <c r="J1" s="332"/>
    </row>
    <row r="2" spans="1:14" ht="22.5" customHeight="1">
      <c r="A2" s="333" t="s">
        <v>1</v>
      </c>
      <c r="B2" s="326"/>
      <c r="C2" s="326"/>
      <c r="D2" s="327"/>
      <c r="E2" s="328"/>
      <c r="F2" s="328"/>
      <c r="G2" s="329"/>
      <c r="H2" s="330"/>
      <c r="I2" s="331"/>
      <c r="J2" s="332"/>
      <c r="K2" s="35"/>
      <c r="L2" s="35"/>
    </row>
    <row r="3" spans="1:14" ht="22.5" customHeight="1">
      <c r="A3" s="334" t="s">
        <v>2</v>
      </c>
      <c r="B3" s="326"/>
      <c r="C3" s="326"/>
      <c r="D3" s="327"/>
      <c r="E3" s="328"/>
      <c r="F3" s="328"/>
      <c r="G3" s="329"/>
      <c r="H3" s="330"/>
      <c r="I3" s="331"/>
      <c r="J3" s="332"/>
      <c r="K3" s="36"/>
      <c r="L3" s="36"/>
    </row>
    <row r="4" spans="1:14" ht="22.5" customHeight="1">
      <c r="A4" s="335" t="s">
        <v>3</v>
      </c>
      <c r="B4" s="338" t="s">
        <v>4</v>
      </c>
      <c r="C4" s="339"/>
      <c r="D4" s="340"/>
      <c r="E4" s="341"/>
      <c r="F4" s="341"/>
      <c r="G4" s="342"/>
      <c r="H4" s="343"/>
      <c r="I4" s="344"/>
      <c r="J4" s="345"/>
      <c r="K4" s="35"/>
      <c r="L4" s="35"/>
    </row>
    <row r="5" spans="1:14" ht="22.5" customHeight="1" thickBot="1">
      <c r="A5" s="336"/>
      <c r="B5" s="339"/>
      <c r="C5" s="339"/>
      <c r="D5" s="340"/>
      <c r="E5" s="341"/>
      <c r="F5" s="341"/>
      <c r="G5" s="342"/>
      <c r="H5" s="343"/>
      <c r="I5" s="344"/>
      <c r="J5" s="345"/>
      <c r="K5" s="36"/>
      <c r="L5" s="36"/>
    </row>
    <row r="6" spans="1:14" ht="22.5" hidden="1" customHeight="1">
      <c r="A6" s="336"/>
      <c r="B6" s="339"/>
      <c r="C6" s="339"/>
      <c r="D6" s="340"/>
      <c r="E6" s="341"/>
      <c r="F6" s="341"/>
      <c r="G6" s="342"/>
      <c r="H6" s="343"/>
      <c r="I6" s="344"/>
      <c r="J6" s="345"/>
      <c r="K6" s="36"/>
      <c r="L6" s="36"/>
    </row>
    <row r="7" spans="1:14" ht="10.5" hidden="1" customHeight="1">
      <c r="A7" s="337"/>
      <c r="B7" s="346"/>
      <c r="C7" s="346"/>
      <c r="D7" s="347"/>
      <c r="E7" s="348"/>
      <c r="F7" s="348"/>
      <c r="G7" s="349"/>
      <c r="H7" s="350"/>
      <c r="I7" s="351"/>
      <c r="J7" s="352"/>
      <c r="K7" s="36"/>
      <c r="L7" s="36"/>
    </row>
    <row r="8" spans="1:14" ht="33.75" customHeight="1" thickBot="1">
      <c r="A8" s="317" t="s">
        <v>5</v>
      </c>
      <c r="B8" s="318"/>
      <c r="C8" s="318"/>
      <c r="D8" s="319"/>
      <c r="E8" s="320"/>
      <c r="F8" s="320"/>
      <c r="G8" s="321"/>
      <c r="H8" s="322"/>
      <c r="I8" s="323"/>
      <c r="J8" s="324"/>
      <c r="K8" s="36"/>
      <c r="L8" s="36"/>
    </row>
    <row r="9" spans="1:14" ht="42.75" customHeight="1" thickBot="1">
      <c r="A9" s="18" t="s">
        <v>6</v>
      </c>
      <c r="B9" s="19" t="s">
        <v>7</v>
      </c>
      <c r="C9" s="282" t="s">
        <v>8</v>
      </c>
      <c r="D9" s="356" t="s">
        <v>9</v>
      </c>
      <c r="E9" s="320"/>
      <c r="F9" s="357"/>
      <c r="G9" s="283" t="s">
        <v>10</v>
      </c>
      <c r="H9" s="45" t="s">
        <v>11</v>
      </c>
      <c r="I9" s="46" t="s">
        <v>12</v>
      </c>
      <c r="J9" s="47" t="s">
        <v>13</v>
      </c>
      <c r="K9" s="38">
        <v>1</v>
      </c>
      <c r="L9" s="37">
        <v>0.77777777777777801</v>
      </c>
    </row>
    <row r="10" spans="1:14" ht="24" customHeight="1">
      <c r="A10" s="20">
        <f t="shared" ref="A10:A16" si="0">L9</f>
        <v>0.77777777777777801</v>
      </c>
      <c r="B10" s="21" t="s">
        <v>14</v>
      </c>
      <c r="C10" s="21" t="s">
        <v>15</v>
      </c>
      <c r="D10" s="213" t="str">
        <f>Roles!B2</f>
        <v>Davie</v>
      </c>
      <c r="E10" s="214" t="str">
        <f>Roles!C2</f>
        <v>Level1-2-2</v>
      </c>
      <c r="F10" s="215">
        <f>Roles!D2</f>
        <v>0</v>
      </c>
      <c r="G10" s="22">
        <v>20</v>
      </c>
      <c r="H10" s="227"/>
      <c r="I10" s="228"/>
      <c r="J10" s="229"/>
      <c r="K10" s="38">
        <v>1.0138888888888888</v>
      </c>
      <c r="L10" s="37">
        <f t="shared" ref="L10:L32" si="1">L9+K10</f>
        <v>1.791666666666667</v>
      </c>
    </row>
    <row r="11" spans="1:14" ht="24" customHeight="1">
      <c r="A11" s="20">
        <f t="shared" si="0"/>
        <v>1.791666666666667</v>
      </c>
      <c r="B11" s="79" t="s">
        <v>16</v>
      </c>
      <c r="C11" s="75" t="s">
        <v>371</v>
      </c>
      <c r="D11" s="216" t="str">
        <f>Roles!B3</f>
        <v>Harper</v>
      </c>
      <c r="E11" s="217" t="str">
        <f>Roles!C3</f>
        <v>CC6</v>
      </c>
      <c r="F11" s="218">
        <f>Roles!D3</f>
        <v>0</v>
      </c>
      <c r="G11" s="82">
        <v>5</v>
      </c>
      <c r="H11" s="239" t="s">
        <v>17</v>
      </c>
      <c r="I11" s="240" t="s">
        <v>18</v>
      </c>
      <c r="J11" s="241" t="s">
        <v>19</v>
      </c>
      <c r="K11" s="38">
        <v>3.472222222222222E-3</v>
      </c>
      <c r="L11" s="37">
        <f t="shared" si="1"/>
        <v>1.7951388888888893</v>
      </c>
    </row>
    <row r="12" spans="1:14" ht="24" customHeight="1">
      <c r="A12" s="20">
        <f>L11</f>
        <v>1.7951388888888893</v>
      </c>
      <c r="B12" s="79" t="s">
        <v>20</v>
      </c>
      <c r="C12" s="79" t="s">
        <v>21</v>
      </c>
      <c r="D12" s="219" t="str">
        <f>Roles!B4</f>
        <v>Harper</v>
      </c>
      <c r="E12" s="220" t="str">
        <f>Roles!C4</f>
        <v>CC6</v>
      </c>
      <c r="F12" s="221">
        <f>Roles!D4</f>
        <v>0</v>
      </c>
      <c r="G12" s="82">
        <v>3</v>
      </c>
      <c r="H12" s="239"/>
      <c r="I12" s="240" t="s">
        <v>58</v>
      </c>
      <c r="J12" s="241" t="s">
        <v>17</v>
      </c>
      <c r="K12" s="38">
        <v>1.0020833333333334</v>
      </c>
      <c r="L12" s="37">
        <f>L11+K12</f>
        <v>2.7972222222222225</v>
      </c>
    </row>
    <row r="13" spans="1:14" ht="24" customHeight="1">
      <c r="A13" s="20">
        <f t="shared" si="0"/>
        <v>2.7972222222222225</v>
      </c>
      <c r="B13" s="79" t="s">
        <v>22</v>
      </c>
      <c r="C13" s="79" t="s">
        <v>23</v>
      </c>
      <c r="D13" s="222" t="str">
        <f>Roles!B5</f>
        <v>Bonnie Wang</v>
      </c>
      <c r="E13" s="223" t="str">
        <f>Roles!C5</f>
        <v>ACS7</v>
      </c>
      <c r="F13" s="224" t="str">
        <f>Roles!D5</f>
        <v>CL</v>
      </c>
      <c r="G13" s="82">
        <v>2</v>
      </c>
      <c r="H13" s="239"/>
      <c r="I13" s="240">
        <v>0.5</v>
      </c>
      <c r="J13" s="241" t="s">
        <v>59</v>
      </c>
      <c r="K13" s="38">
        <v>6.9444444444444447E-4</v>
      </c>
      <c r="L13" s="37">
        <f t="shared" si="1"/>
        <v>2.7979166666666671</v>
      </c>
      <c r="M13" s="37"/>
      <c r="N13" s="35"/>
    </row>
    <row r="14" spans="1:14" ht="24.75" customHeight="1">
      <c r="A14" s="20">
        <f t="shared" si="0"/>
        <v>2.7979166666666671</v>
      </c>
      <c r="B14" s="79" t="s">
        <v>24</v>
      </c>
      <c r="C14" s="79" t="s">
        <v>25</v>
      </c>
      <c r="D14" s="219" t="str">
        <f>Roles!B8</f>
        <v>Serena</v>
      </c>
      <c r="E14" s="220" t="str">
        <f>Roles!C8</f>
        <v>CC6</v>
      </c>
      <c r="F14" s="221">
        <f>Roles!D8</f>
        <v>0</v>
      </c>
      <c r="G14" s="82">
        <v>1</v>
      </c>
      <c r="H14" s="239"/>
      <c r="I14" s="240">
        <v>0.5</v>
      </c>
      <c r="J14" s="241">
        <v>1</v>
      </c>
      <c r="K14" s="38">
        <v>1.0006944444444399</v>
      </c>
      <c r="L14" s="37">
        <f t="shared" si="1"/>
        <v>3.7986111111111072</v>
      </c>
      <c r="M14" s="37"/>
      <c r="N14" s="35"/>
    </row>
    <row r="15" spans="1:14" ht="24" customHeight="1">
      <c r="A15" s="20">
        <f t="shared" si="0"/>
        <v>3.7986111111111072</v>
      </c>
      <c r="B15" s="79" t="s">
        <v>26</v>
      </c>
      <c r="C15" s="79" t="s">
        <v>27</v>
      </c>
      <c r="D15" s="219" t="str">
        <f>Roles!B9</f>
        <v>Raymond Li</v>
      </c>
      <c r="E15" s="220" t="str">
        <f>Roles!C9</f>
        <v>CC7</v>
      </c>
      <c r="F15" s="221">
        <f>Roles!D9</f>
        <v>0</v>
      </c>
      <c r="G15" s="82">
        <v>1</v>
      </c>
      <c r="H15" s="239"/>
      <c r="I15" s="240">
        <v>0.5</v>
      </c>
      <c r="J15" s="241">
        <v>1</v>
      </c>
      <c r="K15" s="38">
        <v>6.9444444444444447E-4</v>
      </c>
      <c r="L15" s="37">
        <f t="shared" si="1"/>
        <v>3.7993055555555517</v>
      </c>
      <c r="M15" s="37"/>
      <c r="N15" s="35"/>
    </row>
    <row r="16" spans="1:14" ht="24" customHeight="1">
      <c r="A16" s="20">
        <f t="shared" si="0"/>
        <v>3.7993055555555517</v>
      </c>
      <c r="B16" s="79" t="s">
        <v>28</v>
      </c>
      <c r="C16" s="79" t="s">
        <v>29</v>
      </c>
      <c r="D16" s="219" t="str">
        <f>Roles!B10</f>
        <v>Raven</v>
      </c>
      <c r="E16" s="220" t="str">
        <f>Roles!C10</f>
        <v>CC1</v>
      </c>
      <c r="F16" s="221">
        <f>Roles!D10</f>
        <v>0</v>
      </c>
      <c r="G16" s="82">
        <v>2</v>
      </c>
      <c r="H16" s="239">
        <v>1</v>
      </c>
      <c r="I16" s="240">
        <v>1.5</v>
      </c>
      <c r="J16" s="241">
        <v>2</v>
      </c>
      <c r="K16" s="38">
        <v>1.3888888888888889E-3</v>
      </c>
      <c r="L16" s="37">
        <f t="shared" si="1"/>
        <v>3.8006944444444408</v>
      </c>
      <c r="M16" s="37"/>
      <c r="N16" s="35"/>
    </row>
    <row r="17" spans="1:14" ht="24" customHeight="1" thickBot="1">
      <c r="A17" s="284">
        <f>L16</f>
        <v>3.8006944444444408</v>
      </c>
      <c r="B17" s="23" t="s">
        <v>20</v>
      </c>
      <c r="C17" s="24" t="s">
        <v>30</v>
      </c>
      <c r="D17" s="285" t="str">
        <f>Roles!B4</f>
        <v>Harper</v>
      </c>
      <c r="E17" s="265" t="str">
        <f>Roles!C4</f>
        <v>CC6</v>
      </c>
      <c r="F17" s="286">
        <f>Roles!D4</f>
        <v>0</v>
      </c>
      <c r="G17" s="287">
        <v>1</v>
      </c>
      <c r="H17" s="230"/>
      <c r="I17" s="231">
        <v>0.5</v>
      </c>
      <c r="J17" s="232">
        <v>1</v>
      </c>
      <c r="K17" s="38">
        <v>6.9444444444444404E-4</v>
      </c>
      <c r="L17" s="37">
        <f>L16+K17</f>
        <v>3.8013888888888854</v>
      </c>
    </row>
    <row r="18" spans="1:14" ht="24" customHeight="1" thickBot="1">
      <c r="A18" s="358" t="s">
        <v>31</v>
      </c>
      <c r="B18" s="318"/>
      <c r="C18" s="318"/>
      <c r="D18" s="319"/>
      <c r="E18" s="320"/>
      <c r="F18" s="320"/>
      <c r="G18" s="321"/>
      <c r="H18" s="322"/>
      <c r="I18" s="323"/>
      <c r="J18" s="324"/>
      <c r="K18" s="38">
        <v>0</v>
      </c>
      <c r="L18" s="37">
        <f t="shared" si="1"/>
        <v>3.8013888888888854</v>
      </c>
    </row>
    <row r="19" spans="1:14" ht="24" customHeight="1">
      <c r="A19" s="20">
        <f>L18</f>
        <v>3.8013888888888854</v>
      </c>
      <c r="B19" s="25" t="s">
        <v>32</v>
      </c>
      <c r="C19" s="26" t="s">
        <v>31</v>
      </c>
      <c r="D19" s="216" t="str">
        <f>Roles!B6</f>
        <v>Elliot Zhang</v>
      </c>
      <c r="E19" s="217" t="str">
        <f>Roles!C6</f>
        <v>Level1-2-1</v>
      </c>
      <c r="F19" s="238">
        <f>Roles!D6</f>
        <v>0</v>
      </c>
      <c r="G19" s="28">
        <v>18</v>
      </c>
      <c r="H19" s="288">
        <v>1</v>
      </c>
      <c r="I19" s="228">
        <v>1.5</v>
      </c>
      <c r="J19" s="229">
        <v>2</v>
      </c>
      <c r="K19" s="38">
        <v>1.2499999999999999E-2</v>
      </c>
      <c r="L19" s="37">
        <f t="shared" si="1"/>
        <v>3.8138888888888856</v>
      </c>
    </row>
    <row r="20" spans="1:14" ht="24" customHeight="1" thickBot="1">
      <c r="A20" s="20">
        <f>L19</f>
        <v>3.8138888888888856</v>
      </c>
      <c r="B20" s="76" t="s">
        <v>33</v>
      </c>
      <c r="C20" s="76" t="s">
        <v>34</v>
      </c>
      <c r="D20" s="219" t="str">
        <f>Roles!B7</f>
        <v>Julia Zhu</v>
      </c>
      <c r="E20" s="220" t="str">
        <f>Roles!C7</f>
        <v>CC</v>
      </c>
      <c r="F20" s="233" t="str">
        <f>Roles!D7</f>
        <v>CL</v>
      </c>
      <c r="G20" s="78" t="s">
        <v>18</v>
      </c>
      <c r="H20" s="235" t="s">
        <v>58</v>
      </c>
      <c r="I20" s="236" t="s">
        <v>17</v>
      </c>
      <c r="J20" s="237" t="s">
        <v>18</v>
      </c>
      <c r="K20" s="38">
        <v>2.7777777777777779E-3</v>
      </c>
      <c r="L20" s="37">
        <f t="shared" si="1"/>
        <v>3.8166666666666633</v>
      </c>
    </row>
    <row r="21" spans="1:14" ht="24" customHeight="1" thickBot="1">
      <c r="A21" s="358" t="s">
        <v>38</v>
      </c>
      <c r="B21" s="318"/>
      <c r="C21" s="318"/>
      <c r="D21" s="319"/>
      <c r="E21" s="320"/>
      <c r="F21" s="320"/>
      <c r="G21" s="321"/>
      <c r="H21" s="322"/>
      <c r="I21" s="323"/>
      <c r="J21" s="324"/>
      <c r="K21" s="38">
        <v>1</v>
      </c>
      <c r="L21" s="37">
        <f>L20+K21</f>
        <v>4.8166666666666629</v>
      </c>
      <c r="M21" s="37"/>
      <c r="N21" s="35"/>
    </row>
    <row r="22" spans="1:14" ht="24" customHeight="1">
      <c r="A22" s="20">
        <f t="shared" ref="A22:A23" si="2">L21</f>
        <v>4.8166666666666629</v>
      </c>
      <c r="B22" s="25" t="s">
        <v>20</v>
      </c>
      <c r="C22" s="27" t="s">
        <v>39</v>
      </c>
      <c r="D22" s="216" t="str">
        <f>Roles!B4</f>
        <v>Harper</v>
      </c>
      <c r="E22" s="217" t="str">
        <f>Roles!C4</f>
        <v>CC6</v>
      </c>
      <c r="F22" s="238">
        <f>Roles!D4</f>
        <v>0</v>
      </c>
      <c r="G22" s="28">
        <v>1</v>
      </c>
      <c r="H22" s="227"/>
      <c r="I22" s="228">
        <v>0.5</v>
      </c>
      <c r="J22" s="229">
        <v>1</v>
      </c>
      <c r="K22" s="38">
        <v>6.9444444444444447E-4</v>
      </c>
      <c r="L22" s="37">
        <f t="shared" si="1"/>
        <v>4.817361111111107</v>
      </c>
      <c r="M22" s="37"/>
      <c r="N22" s="35"/>
    </row>
    <row r="23" spans="1:14" ht="47.25" customHeight="1" thickBot="1">
      <c r="A23" s="20">
        <f t="shared" si="2"/>
        <v>4.817361111111107</v>
      </c>
      <c r="B23" s="79" t="s">
        <v>40</v>
      </c>
      <c r="C23" s="80" t="s">
        <v>41</v>
      </c>
      <c r="D23" s="263" t="str">
        <f>Roles!B11</f>
        <v>Jill Chen</v>
      </c>
      <c r="E23" s="264" t="str">
        <f>Roles!C11</f>
        <v>Level1-1</v>
      </c>
      <c r="F23" s="269">
        <f>Roles!D11</f>
        <v>0</v>
      </c>
      <c r="G23" s="78" t="s">
        <v>42</v>
      </c>
      <c r="H23" s="235" t="s">
        <v>19</v>
      </c>
      <c r="I23" s="236" t="s">
        <v>36</v>
      </c>
      <c r="J23" s="237" t="s">
        <v>43</v>
      </c>
      <c r="K23" s="38">
        <v>4.8611111111111112E-3</v>
      </c>
      <c r="L23" s="37">
        <f t="shared" si="1"/>
        <v>4.8222222222222184</v>
      </c>
      <c r="M23" s="37"/>
      <c r="N23" s="35"/>
    </row>
    <row r="24" spans="1:14" ht="24" customHeight="1" thickBot="1">
      <c r="A24" s="358" t="s">
        <v>47</v>
      </c>
      <c r="B24" s="318"/>
      <c r="C24" s="318"/>
      <c r="D24" s="319"/>
      <c r="E24" s="320"/>
      <c r="F24" s="320"/>
      <c r="G24" s="321"/>
      <c r="H24" s="322"/>
      <c r="I24" s="323"/>
      <c r="J24" s="324"/>
      <c r="K24" s="38"/>
      <c r="L24" s="37">
        <f>L23+K24</f>
        <v>4.8222222222222184</v>
      </c>
      <c r="M24" s="37"/>
      <c r="N24" s="35"/>
    </row>
    <row r="25" spans="1:14" ht="24" customHeight="1">
      <c r="A25" s="20">
        <f>L24</f>
        <v>4.8222222222222184</v>
      </c>
      <c r="B25" s="25" t="s">
        <v>22</v>
      </c>
      <c r="C25" s="26" t="s">
        <v>48</v>
      </c>
      <c r="D25" s="216" t="str">
        <f>Roles!B5</f>
        <v>Bonnie Wang</v>
      </c>
      <c r="E25" s="217" t="str">
        <f>Roles!C5</f>
        <v>ACS7</v>
      </c>
      <c r="F25" s="238" t="str">
        <f>Roles!D5</f>
        <v>CL</v>
      </c>
      <c r="G25" s="28">
        <v>1</v>
      </c>
      <c r="H25" s="227"/>
      <c r="I25" s="228">
        <v>0.5</v>
      </c>
      <c r="J25" s="229">
        <v>1</v>
      </c>
      <c r="K25" s="38">
        <v>1.0006944444444399</v>
      </c>
      <c r="L25" s="37">
        <f t="shared" si="1"/>
        <v>5.8229166666666581</v>
      </c>
      <c r="M25" s="37"/>
      <c r="N25" s="35"/>
    </row>
    <row r="26" spans="1:14" ht="24" customHeight="1">
      <c r="A26" s="20">
        <f>L25</f>
        <v>5.8229166666666581</v>
      </c>
      <c r="B26" s="60" t="s">
        <v>49</v>
      </c>
      <c r="C26" s="61" t="s">
        <v>50</v>
      </c>
      <c r="D26" s="216" t="str">
        <f>Roles!B15</f>
        <v>Qiyang Li</v>
      </c>
      <c r="E26" s="217" t="str">
        <f>Roles!C15</f>
        <v>CC6</v>
      </c>
      <c r="F26" s="238">
        <f>Roles!D15</f>
        <v>0</v>
      </c>
      <c r="G26" s="62" t="s">
        <v>51</v>
      </c>
      <c r="H26" s="239">
        <v>2</v>
      </c>
      <c r="I26" s="240">
        <v>2.5</v>
      </c>
      <c r="J26" s="241">
        <v>3</v>
      </c>
      <c r="K26" s="38">
        <v>2.0833333333333329E-3</v>
      </c>
      <c r="L26" s="37">
        <f t="shared" si="1"/>
        <v>5.8249999999999913</v>
      </c>
      <c r="M26" s="37"/>
      <c r="N26" s="35"/>
    </row>
    <row r="27" spans="1:14" ht="24" customHeight="1">
      <c r="A27" s="20">
        <f>L26</f>
        <v>5.8249999999999913</v>
      </c>
      <c r="B27" s="60" t="s">
        <v>26</v>
      </c>
      <c r="C27" s="61" t="s">
        <v>52</v>
      </c>
      <c r="D27" s="219" t="str">
        <f>Roles!B9</f>
        <v>Raymond Li</v>
      </c>
      <c r="E27" s="220" t="str">
        <f>Roles!C9</f>
        <v>CC7</v>
      </c>
      <c r="F27" s="233">
        <f>Roles!D9</f>
        <v>0</v>
      </c>
      <c r="G27" s="81" t="s">
        <v>53</v>
      </c>
      <c r="H27" s="239"/>
      <c r="I27" s="240">
        <v>1.5</v>
      </c>
      <c r="J27" s="241">
        <v>2</v>
      </c>
      <c r="K27" s="38">
        <v>1.3888888888888889E-3</v>
      </c>
      <c r="L27" s="37">
        <f>L26+K27</f>
        <v>5.8263888888888804</v>
      </c>
      <c r="M27" s="37"/>
      <c r="N27" s="39"/>
    </row>
    <row r="28" spans="1:14" ht="24" customHeight="1">
      <c r="A28" s="20">
        <f t="shared" ref="A28:A32" si="3">L27</f>
        <v>5.8263888888888804</v>
      </c>
      <c r="B28" s="60" t="s">
        <v>28</v>
      </c>
      <c r="C28" s="61" t="s">
        <v>54</v>
      </c>
      <c r="D28" s="219" t="str">
        <f>Roles!B10</f>
        <v>Raven</v>
      </c>
      <c r="E28" s="220" t="str">
        <f>Roles!C10</f>
        <v>CC1</v>
      </c>
      <c r="F28" s="233">
        <f>Roles!D10</f>
        <v>0</v>
      </c>
      <c r="G28" s="81" t="s">
        <v>55</v>
      </c>
      <c r="H28" s="239">
        <v>2</v>
      </c>
      <c r="I28" s="240">
        <v>2.5</v>
      </c>
      <c r="J28" s="241">
        <v>3</v>
      </c>
      <c r="K28" s="38">
        <v>2.0833333333333329E-3</v>
      </c>
      <c r="L28" s="37">
        <f t="shared" si="1"/>
        <v>5.8284722222222136</v>
      </c>
      <c r="M28" s="37"/>
      <c r="N28" s="39"/>
    </row>
    <row r="29" spans="1:14" ht="24" customHeight="1">
      <c r="A29" s="20">
        <f t="shared" si="3"/>
        <v>5.8284722222222136</v>
      </c>
      <c r="B29" s="60" t="s">
        <v>24</v>
      </c>
      <c r="C29" s="61" t="s">
        <v>56</v>
      </c>
      <c r="D29" s="219" t="str">
        <f>Roles!B8</f>
        <v>Serena</v>
      </c>
      <c r="E29" s="220" t="str">
        <f>Roles!C8</f>
        <v>CC6</v>
      </c>
      <c r="F29" s="233">
        <f>Roles!D8</f>
        <v>0</v>
      </c>
      <c r="G29" s="81" t="s">
        <v>53</v>
      </c>
      <c r="H29" s="239"/>
      <c r="I29" s="240">
        <v>1.5</v>
      </c>
      <c r="J29" s="241">
        <v>2</v>
      </c>
      <c r="K29" s="38">
        <v>1.3888888888888889E-3</v>
      </c>
      <c r="L29" s="37">
        <f t="shared" si="1"/>
        <v>5.8298611111111027</v>
      </c>
      <c r="M29" s="37"/>
      <c r="N29" s="39"/>
    </row>
    <row r="30" spans="1:14" ht="24" customHeight="1">
      <c r="A30" s="20">
        <f t="shared" si="3"/>
        <v>5.8298611111111027</v>
      </c>
      <c r="B30" s="21" t="s">
        <v>14</v>
      </c>
      <c r="C30" s="61" t="s">
        <v>372</v>
      </c>
      <c r="D30" s="216" t="str">
        <f>Roles!B2</f>
        <v>Davie</v>
      </c>
      <c r="E30" s="217" t="str">
        <f>Roles!C2</f>
        <v>Level1-2-2</v>
      </c>
      <c r="F30" s="238">
        <f>Roles!D2</f>
        <v>0</v>
      </c>
      <c r="G30" s="82">
        <v>1</v>
      </c>
      <c r="H30" s="239"/>
      <c r="I30" s="240"/>
      <c r="J30" s="241">
        <v>1</v>
      </c>
      <c r="K30" s="38">
        <v>6.9444444444444404E-4</v>
      </c>
      <c r="L30" s="37">
        <f t="shared" si="1"/>
        <v>5.8305555555555468</v>
      </c>
      <c r="M30" s="37"/>
      <c r="N30" s="39"/>
    </row>
    <row r="31" spans="1:14" ht="24" customHeight="1">
      <c r="A31" s="20">
        <f t="shared" si="3"/>
        <v>5.8305555555555468</v>
      </c>
      <c r="B31" s="79" t="s">
        <v>22</v>
      </c>
      <c r="C31" s="79" t="s">
        <v>57</v>
      </c>
      <c r="D31" s="219" t="str">
        <f>Roles!B5</f>
        <v>Bonnie Wang</v>
      </c>
      <c r="E31" s="220" t="str">
        <f>Roles!C5</f>
        <v>ACS7</v>
      </c>
      <c r="F31" s="233" t="str">
        <f>Roles!D5</f>
        <v>CL</v>
      </c>
      <c r="G31" s="81" t="s">
        <v>35</v>
      </c>
      <c r="H31" s="239" t="s">
        <v>17</v>
      </c>
      <c r="I31" s="240" t="s">
        <v>18</v>
      </c>
      <c r="J31" s="241" t="s">
        <v>19</v>
      </c>
      <c r="K31" s="38">
        <v>1.0034722222222223</v>
      </c>
      <c r="L31" s="37">
        <f t="shared" si="1"/>
        <v>6.8340277777777692</v>
      </c>
      <c r="M31" s="37"/>
      <c r="N31" s="39"/>
    </row>
    <row r="32" spans="1:14" ht="24" customHeight="1">
      <c r="A32" s="20">
        <f t="shared" si="3"/>
        <v>6.8340277777777692</v>
      </c>
      <c r="B32" s="76" t="s">
        <v>20</v>
      </c>
      <c r="C32" s="79" t="s">
        <v>373</v>
      </c>
      <c r="D32" s="219" t="str">
        <f>Roles!B4</f>
        <v>Harper</v>
      </c>
      <c r="E32" s="220" t="str">
        <f>Roles!C4</f>
        <v>CC6</v>
      </c>
      <c r="F32" s="233">
        <f>Roles!D4</f>
        <v>0</v>
      </c>
      <c r="G32" s="81" t="s">
        <v>58</v>
      </c>
      <c r="H32" s="242" t="s">
        <v>59</v>
      </c>
      <c r="I32" s="243" t="s">
        <v>60</v>
      </c>
      <c r="J32" s="244" t="s">
        <v>58</v>
      </c>
      <c r="K32" s="38">
        <v>1.0013888888888891</v>
      </c>
      <c r="L32" s="37">
        <f t="shared" si="1"/>
        <v>7.8354166666666583</v>
      </c>
      <c r="M32" s="37"/>
      <c r="N32" s="39"/>
    </row>
    <row r="33" spans="1:15" ht="24" customHeight="1" thickBot="1">
      <c r="A33" s="83">
        <f>L32</f>
        <v>7.8354166666666583</v>
      </c>
      <c r="B33" s="84" t="s">
        <v>16</v>
      </c>
      <c r="C33" s="281" t="s">
        <v>63</v>
      </c>
      <c r="D33" s="225" t="str">
        <f>Roles!B3</f>
        <v>Harper</v>
      </c>
      <c r="E33" s="226" t="str">
        <f>Roles!C3</f>
        <v>CC6</v>
      </c>
      <c r="F33" s="234">
        <f>Roles!D3</f>
        <v>0</v>
      </c>
      <c r="G33" s="77">
        <v>2</v>
      </c>
      <c r="H33" s="245"/>
      <c r="I33" s="246"/>
      <c r="J33" s="247" t="s">
        <v>58</v>
      </c>
      <c r="K33" s="38">
        <v>1.0013888888888889</v>
      </c>
      <c r="L33" s="37">
        <f>L32+K33</f>
        <v>8.8368055555555465</v>
      </c>
      <c r="M33" s="40"/>
      <c r="N33" s="12"/>
    </row>
    <row r="34" spans="1:15" ht="21" customHeight="1">
      <c r="A34" s="359"/>
      <c r="B34" s="326"/>
      <c r="C34" s="326"/>
      <c r="D34" s="327"/>
      <c r="G34" s="12"/>
      <c r="H34" s="48"/>
      <c r="I34" s="49"/>
      <c r="J34" s="50"/>
      <c r="K34" s="40"/>
      <c r="L34" s="40"/>
      <c r="M34" s="40"/>
      <c r="N34" s="12"/>
    </row>
    <row r="35" spans="1:15" ht="101.25" customHeight="1">
      <c r="A35" s="360" t="s">
        <v>64</v>
      </c>
      <c r="B35" s="326"/>
      <c r="C35" s="326"/>
      <c r="D35" s="361"/>
      <c r="E35" s="328"/>
      <c r="F35" s="328"/>
      <c r="G35" s="329"/>
      <c r="H35" s="330"/>
      <c r="I35" s="331"/>
      <c r="J35" s="332"/>
      <c r="K35" s="40"/>
      <c r="L35" s="57" t="s">
        <v>65</v>
      </c>
      <c r="M35" s="353"/>
      <c r="N35" s="12"/>
    </row>
    <row r="36" spans="1:15" ht="145.5" customHeight="1">
      <c r="A36" s="355" t="s">
        <v>66</v>
      </c>
      <c r="B36" s="326"/>
      <c r="C36" s="326"/>
      <c r="D36" s="327"/>
      <c r="E36" s="328"/>
      <c r="F36" s="328"/>
      <c r="G36" s="329"/>
      <c r="H36" s="330"/>
      <c r="I36" s="331"/>
      <c r="J36" s="332"/>
      <c r="K36" s="40"/>
      <c r="L36" s="57"/>
      <c r="M36" s="354"/>
    </row>
    <row r="37" spans="1:15" ht="12.75" customHeight="1">
      <c r="A37" s="29"/>
      <c r="B37" s="12"/>
      <c r="D37" s="30"/>
      <c r="E37" s="42"/>
      <c r="G37" s="51"/>
      <c r="H37" s="51"/>
      <c r="I37" s="51"/>
      <c r="J37" s="51"/>
    </row>
    <row r="38" spans="1:15" ht="12.75" customHeight="1">
      <c r="A38" s="29"/>
      <c r="B38" s="12"/>
      <c r="C38" s="12"/>
      <c r="D38" s="30"/>
      <c r="E38" s="42"/>
      <c r="H38" s="51"/>
      <c r="I38" s="51"/>
      <c r="J38" s="51"/>
    </row>
    <row r="39" spans="1:15" ht="12.75" customHeight="1">
      <c r="A39" s="29"/>
      <c r="B39" s="12"/>
      <c r="C39" s="12"/>
      <c r="D39" s="31"/>
      <c r="E39" s="43"/>
      <c r="G39" s="32"/>
      <c r="H39" s="52"/>
      <c r="I39" s="53"/>
    </row>
    <row r="40" spans="1:15" ht="12.75" customHeight="1">
      <c r="A40" s="29"/>
      <c r="B40" s="12"/>
      <c r="D40" s="33"/>
      <c r="G40" s="34"/>
      <c r="N40" s="17"/>
    </row>
    <row r="41" spans="1:15" ht="12.75" customHeight="1">
      <c r="A41" s="29"/>
      <c r="B41" s="12"/>
      <c r="D41" s="33"/>
      <c r="G41" s="34"/>
      <c r="N41" s="17"/>
    </row>
    <row r="42" spans="1:15">
      <c r="A42" s="29"/>
      <c r="B42" s="12"/>
      <c r="D42" s="33"/>
      <c r="G42" s="34"/>
      <c r="N42" s="17"/>
    </row>
    <row r="43" spans="1:15">
      <c r="A43" s="29"/>
      <c r="B43" s="12"/>
      <c r="C43" s="12"/>
      <c r="D43" s="33"/>
      <c r="G43" s="34"/>
      <c r="N43" s="17"/>
    </row>
    <row r="44" spans="1:15">
      <c r="A44" s="29"/>
      <c r="B44" s="12"/>
      <c r="C44" s="12"/>
      <c r="D44" s="33"/>
      <c r="G44" s="34"/>
      <c r="N44" s="17"/>
    </row>
    <row r="45" spans="1:15">
      <c r="A45" s="29"/>
      <c r="B45" s="12"/>
      <c r="C45" s="12"/>
      <c r="G45" s="34"/>
      <c r="N45" s="17"/>
    </row>
    <row r="46" spans="1:15">
      <c r="A46" s="29"/>
      <c r="B46" s="12"/>
      <c r="D46" s="33"/>
      <c r="G46" s="34"/>
    </row>
    <row r="47" spans="1:15" s="55" customFormat="1">
      <c r="A47" s="29"/>
      <c r="B47" s="12"/>
      <c r="C47" s="12"/>
      <c r="D47" s="33"/>
      <c r="E47" s="41"/>
      <c r="F47" s="41"/>
      <c r="G47" s="34"/>
      <c r="I47" s="56"/>
      <c r="J47" s="54"/>
      <c r="K47" s="17"/>
      <c r="L47" s="17"/>
      <c r="M47" s="17"/>
      <c r="N47" s="14"/>
      <c r="O47" s="12"/>
    </row>
    <row r="48" spans="1:15" s="55" customFormat="1">
      <c r="A48" s="29"/>
      <c r="B48" s="12"/>
      <c r="C48" s="14"/>
      <c r="D48" s="33"/>
      <c r="E48" s="41"/>
      <c r="F48" s="41"/>
      <c r="G48" s="34"/>
      <c r="I48" s="56"/>
      <c r="J48" s="54"/>
      <c r="K48" s="17"/>
      <c r="L48" s="17"/>
      <c r="M48" s="17"/>
      <c r="N48" s="14"/>
      <c r="O48" s="12"/>
    </row>
    <row r="49" spans="1:15" s="55" customFormat="1">
      <c r="A49" s="29"/>
      <c r="B49" s="12"/>
      <c r="C49" s="12"/>
      <c r="D49" s="33"/>
      <c r="E49" s="41"/>
      <c r="F49" s="41"/>
      <c r="G49" s="34"/>
      <c r="I49" s="56"/>
      <c r="J49" s="54"/>
      <c r="K49" s="17"/>
      <c r="L49" s="17"/>
      <c r="M49" s="17"/>
      <c r="N49" s="14"/>
      <c r="O49" s="12"/>
    </row>
    <row r="50" spans="1:15" s="55" customFormat="1">
      <c r="A50" s="29"/>
      <c r="B50" s="12"/>
      <c r="C50" s="12"/>
      <c r="D50" s="33"/>
      <c r="E50" s="41"/>
      <c r="F50" s="41"/>
      <c r="G50" s="34"/>
      <c r="I50" s="56"/>
      <c r="J50" s="54"/>
      <c r="K50" s="17"/>
      <c r="L50" s="17"/>
      <c r="M50" s="17"/>
      <c r="N50" s="14"/>
      <c r="O50" s="12"/>
    </row>
    <row r="51" spans="1:15" s="55" customFormat="1">
      <c r="A51" s="29"/>
      <c r="B51" s="12"/>
      <c r="C51" s="12"/>
      <c r="D51" s="33"/>
      <c r="E51" s="41"/>
      <c r="F51" s="41"/>
      <c r="G51" s="34"/>
      <c r="I51" s="56"/>
      <c r="J51" s="54"/>
      <c r="K51" s="17"/>
      <c r="L51" s="17"/>
      <c r="M51" s="17"/>
      <c r="N51" s="14"/>
      <c r="O51" s="12"/>
    </row>
    <row r="52" spans="1:15" s="55" customFormat="1">
      <c r="A52" s="29"/>
      <c r="B52" s="12"/>
      <c r="C52" s="12"/>
      <c r="D52" s="33"/>
      <c r="E52" s="41"/>
      <c r="F52" s="41"/>
      <c r="G52" s="34"/>
      <c r="I52" s="56"/>
      <c r="J52" s="54"/>
      <c r="K52" s="17"/>
      <c r="L52" s="17"/>
      <c r="M52" s="17"/>
      <c r="N52" s="14"/>
      <c r="O52" s="12"/>
    </row>
    <row r="53" spans="1:15" s="55" customFormat="1">
      <c r="A53" s="29"/>
      <c r="B53" s="12"/>
      <c r="C53" s="12"/>
      <c r="D53" s="33"/>
      <c r="E53" s="41"/>
      <c r="F53" s="41"/>
      <c r="G53" s="34"/>
      <c r="I53" s="56"/>
      <c r="J53" s="54"/>
      <c r="K53" s="17"/>
      <c r="L53" s="17"/>
      <c r="M53" s="17"/>
      <c r="N53" s="14"/>
      <c r="O53" s="12"/>
    </row>
    <row r="54" spans="1:15" s="55" customFormat="1">
      <c r="A54" s="29"/>
      <c r="B54" s="12"/>
      <c r="C54" s="12"/>
      <c r="D54" s="33"/>
      <c r="E54" s="41"/>
      <c r="F54" s="41"/>
      <c r="G54" s="34"/>
      <c r="I54" s="56"/>
      <c r="J54" s="54"/>
      <c r="K54" s="17"/>
      <c r="L54" s="17"/>
      <c r="M54" s="17"/>
      <c r="N54" s="14"/>
      <c r="O54" s="12"/>
    </row>
    <row r="55" spans="1:15" s="55" customFormat="1">
      <c r="A55" s="29"/>
      <c r="B55" s="14"/>
      <c r="C55" s="14"/>
      <c r="D55" s="33"/>
      <c r="E55" s="41"/>
      <c r="F55" s="41"/>
      <c r="G55" s="34"/>
      <c r="I55" s="56"/>
      <c r="J55" s="54"/>
      <c r="K55" s="17"/>
      <c r="L55" s="17"/>
      <c r="M55" s="17"/>
      <c r="N55" s="14"/>
      <c r="O55" s="12"/>
    </row>
    <row r="56" spans="1:15" s="55" customFormat="1">
      <c r="A56" s="29"/>
      <c r="B56" s="14"/>
      <c r="C56" s="14"/>
      <c r="D56" s="33"/>
      <c r="E56" s="41"/>
      <c r="F56" s="41"/>
      <c r="G56" s="34"/>
      <c r="I56" s="56"/>
      <c r="J56" s="54"/>
      <c r="K56" s="17"/>
      <c r="L56" s="17"/>
      <c r="M56" s="17"/>
      <c r="N56" s="14"/>
      <c r="O56" s="12"/>
    </row>
    <row r="57" spans="1:15" s="55" customFormat="1">
      <c r="A57" s="29"/>
      <c r="B57" s="14"/>
      <c r="C57" s="14"/>
      <c r="D57" s="33"/>
      <c r="E57" s="41"/>
      <c r="F57" s="41"/>
      <c r="G57" s="34"/>
      <c r="I57" s="56"/>
      <c r="J57" s="54"/>
      <c r="K57" s="17"/>
      <c r="L57" s="17"/>
      <c r="M57" s="17"/>
      <c r="N57" s="14"/>
      <c r="O57" s="12"/>
    </row>
    <row r="58" spans="1:15" s="55" customFormat="1">
      <c r="A58" s="29"/>
      <c r="B58" s="14"/>
      <c r="C58" s="14"/>
      <c r="D58" s="33"/>
      <c r="E58" s="41"/>
      <c r="F58" s="41"/>
      <c r="G58" s="34"/>
      <c r="I58" s="56"/>
      <c r="J58" s="54"/>
      <c r="K58" s="17"/>
      <c r="L58" s="17"/>
      <c r="M58" s="17"/>
      <c r="N58" s="14"/>
      <c r="O58" s="12"/>
    </row>
    <row r="59" spans="1:15" s="55" customFormat="1">
      <c r="A59" s="29"/>
      <c r="B59" s="14"/>
      <c r="C59" s="14"/>
      <c r="D59" s="15"/>
      <c r="E59" s="41"/>
      <c r="F59" s="41"/>
      <c r="G59" s="16"/>
      <c r="I59" s="56"/>
      <c r="J59" s="54"/>
      <c r="K59" s="17"/>
      <c r="L59" s="17"/>
      <c r="M59" s="17"/>
      <c r="N59" s="14"/>
      <c r="O59" s="12"/>
    </row>
    <row r="60" spans="1:15" s="55" customFormat="1">
      <c r="A60" s="29"/>
      <c r="B60" s="14"/>
      <c r="C60" s="14"/>
      <c r="D60" s="15"/>
      <c r="E60" s="41"/>
      <c r="F60" s="41"/>
      <c r="G60" s="16"/>
      <c r="I60" s="56"/>
      <c r="J60" s="54"/>
      <c r="K60" s="17"/>
      <c r="L60" s="17"/>
      <c r="M60" s="17"/>
      <c r="N60" s="14"/>
      <c r="O60" s="12"/>
    </row>
    <row r="61" spans="1:15" s="55" customFormat="1">
      <c r="A61" s="29"/>
      <c r="B61" s="14"/>
      <c r="C61" s="14"/>
      <c r="D61" s="15"/>
      <c r="E61" s="41"/>
      <c r="F61" s="41"/>
      <c r="G61" s="16"/>
      <c r="I61" s="56"/>
      <c r="J61" s="54"/>
      <c r="K61" s="17"/>
      <c r="L61" s="17"/>
      <c r="M61" s="17"/>
      <c r="N61" s="14"/>
      <c r="O61" s="12"/>
    </row>
    <row r="62" spans="1:15" s="55" customFormat="1">
      <c r="A62" s="29"/>
      <c r="B62" s="14"/>
      <c r="C62" s="14"/>
      <c r="D62" s="15"/>
      <c r="E62" s="41"/>
      <c r="F62" s="41"/>
      <c r="G62" s="16"/>
      <c r="I62" s="56"/>
      <c r="J62" s="54"/>
      <c r="K62" s="17"/>
      <c r="L62" s="17"/>
      <c r="M62" s="17"/>
      <c r="N62" s="14"/>
      <c r="O62" s="12"/>
    </row>
    <row r="63" spans="1:15" s="14" customFormat="1">
      <c r="A63" s="29"/>
      <c r="D63" s="15"/>
      <c r="E63" s="41"/>
      <c r="F63" s="41"/>
      <c r="G63" s="16"/>
      <c r="H63" s="55"/>
      <c r="I63" s="56"/>
      <c r="J63" s="54"/>
      <c r="K63" s="17"/>
      <c r="L63" s="17"/>
      <c r="M63" s="17"/>
      <c r="O63" s="12"/>
    </row>
    <row r="64" spans="1:15" s="14" customFormat="1">
      <c r="A64" s="29"/>
      <c r="D64" s="15"/>
      <c r="E64" s="41"/>
      <c r="F64" s="41"/>
      <c r="G64" s="16"/>
      <c r="H64" s="55"/>
      <c r="I64" s="56"/>
      <c r="J64" s="54"/>
      <c r="K64" s="17"/>
      <c r="L64" s="17"/>
      <c r="M64" s="17"/>
      <c r="O64" s="12"/>
    </row>
    <row r="65" spans="1:15" s="14" customFormat="1">
      <c r="A65" s="29"/>
      <c r="D65" s="15"/>
      <c r="E65" s="41"/>
      <c r="F65" s="41"/>
      <c r="G65" s="16"/>
      <c r="H65" s="55"/>
      <c r="I65" s="56"/>
      <c r="J65" s="54"/>
      <c r="K65" s="17"/>
      <c r="L65" s="17"/>
      <c r="M65" s="17"/>
      <c r="O65" s="12"/>
    </row>
  </sheetData>
  <mergeCells count="15">
    <mergeCell ref="M35:M36"/>
    <mergeCell ref="A36:C36"/>
    <mergeCell ref="D9:F9"/>
    <mergeCell ref="A18:J18"/>
    <mergeCell ref="A21:J21"/>
    <mergeCell ref="A24:J24"/>
    <mergeCell ref="A34:D34"/>
    <mergeCell ref="A35:C35"/>
    <mergeCell ref="D35:J36"/>
    <mergeCell ref="A8:J8"/>
    <mergeCell ref="A1:J1"/>
    <mergeCell ref="A2:J2"/>
    <mergeCell ref="A3:J3"/>
    <mergeCell ref="A4:A7"/>
    <mergeCell ref="B4:J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36A5-D158-4CEB-9A5F-B7E9C94BA75A}">
  <sheetPr>
    <pageSetUpPr fitToPage="1"/>
  </sheetPr>
  <dimension ref="A1:O67"/>
  <sheetViews>
    <sheetView topLeftCell="A4" zoomScale="70" zoomScaleNormal="70" workbookViewId="0">
      <selection activeCell="B27" sqref="B27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6.7109375" style="15" customWidth="1"/>
    <col min="5" max="5" width="14.5703125" style="41" bestFit="1" customWidth="1"/>
    <col min="6" max="6" width="5.85546875" style="41" customWidth="1"/>
    <col min="7" max="7" width="10.7109375" style="16" customWidth="1"/>
    <col min="8" max="8" width="5.7109375" style="55" customWidth="1"/>
    <col min="9" max="9" width="5.7109375" style="56" customWidth="1"/>
    <col min="10" max="10" width="5.7109375" style="54" customWidth="1"/>
    <col min="11" max="11" width="5.85546875" style="17" customWidth="1"/>
    <col min="12" max="12" width="12.7109375" style="17" customWidth="1"/>
    <col min="13" max="13" width="20" style="17" customWidth="1"/>
    <col min="14" max="14" width="21" style="14" customWidth="1"/>
    <col min="15" max="15" width="9.140625" style="12" customWidth="1"/>
    <col min="16" max="16384" width="9.140625" style="12"/>
  </cols>
  <sheetData>
    <row r="1" spans="1:14" ht="71.25" customHeight="1">
      <c r="A1" s="325" t="s">
        <v>0</v>
      </c>
      <c r="B1" s="326"/>
      <c r="C1" s="326"/>
      <c r="D1" s="327"/>
      <c r="E1" s="328"/>
      <c r="F1" s="328"/>
      <c r="G1" s="329"/>
      <c r="H1" s="330"/>
      <c r="I1" s="331"/>
      <c r="J1" s="332"/>
    </row>
    <row r="2" spans="1:14" ht="22.5" customHeight="1">
      <c r="A2" s="333" t="s">
        <v>1</v>
      </c>
      <c r="B2" s="326"/>
      <c r="C2" s="326"/>
      <c r="D2" s="327"/>
      <c r="E2" s="328"/>
      <c r="F2" s="328"/>
      <c r="G2" s="329"/>
      <c r="H2" s="330"/>
      <c r="I2" s="331"/>
      <c r="J2" s="332"/>
      <c r="K2" s="35"/>
      <c r="L2" s="35"/>
    </row>
    <row r="3" spans="1:14" ht="22.5" customHeight="1">
      <c r="A3" s="334" t="s">
        <v>2</v>
      </c>
      <c r="B3" s="326"/>
      <c r="C3" s="326"/>
      <c r="D3" s="327"/>
      <c r="E3" s="328"/>
      <c r="F3" s="328"/>
      <c r="G3" s="329"/>
      <c r="H3" s="330"/>
      <c r="I3" s="331"/>
      <c r="J3" s="332"/>
      <c r="K3" s="36"/>
      <c r="L3" s="36"/>
    </row>
    <row r="4" spans="1:14" ht="22.5" customHeight="1">
      <c r="A4" s="335" t="s">
        <v>3</v>
      </c>
      <c r="B4" s="338" t="s">
        <v>4</v>
      </c>
      <c r="C4" s="339"/>
      <c r="D4" s="340"/>
      <c r="E4" s="341"/>
      <c r="F4" s="341"/>
      <c r="G4" s="342"/>
      <c r="H4" s="343"/>
      <c r="I4" s="344"/>
      <c r="J4" s="345"/>
      <c r="K4" s="35"/>
      <c r="L4" s="35"/>
    </row>
    <row r="5" spans="1:14" ht="22.5" customHeight="1" thickBot="1">
      <c r="A5" s="336"/>
      <c r="B5" s="339"/>
      <c r="C5" s="339"/>
      <c r="D5" s="340"/>
      <c r="E5" s="341"/>
      <c r="F5" s="341"/>
      <c r="G5" s="342"/>
      <c r="H5" s="343"/>
      <c r="I5" s="344"/>
      <c r="J5" s="345"/>
      <c r="K5" s="36"/>
      <c r="L5" s="36"/>
    </row>
    <row r="6" spans="1:14" ht="22.5" hidden="1" customHeight="1">
      <c r="A6" s="336"/>
      <c r="B6" s="339"/>
      <c r="C6" s="339"/>
      <c r="D6" s="340"/>
      <c r="E6" s="341"/>
      <c r="F6" s="341"/>
      <c r="G6" s="342"/>
      <c r="H6" s="343"/>
      <c r="I6" s="344"/>
      <c r="J6" s="345"/>
      <c r="K6" s="36"/>
      <c r="L6" s="36"/>
    </row>
    <row r="7" spans="1:14" ht="10.5" hidden="1" customHeight="1">
      <c r="A7" s="337"/>
      <c r="B7" s="346"/>
      <c r="C7" s="346"/>
      <c r="D7" s="347"/>
      <c r="E7" s="348"/>
      <c r="F7" s="348"/>
      <c r="G7" s="349"/>
      <c r="H7" s="350"/>
      <c r="I7" s="351"/>
      <c r="J7" s="352"/>
      <c r="K7" s="36"/>
      <c r="L7" s="36"/>
    </row>
    <row r="8" spans="1:14" ht="33.75" customHeight="1" thickBot="1">
      <c r="A8" s="317" t="s">
        <v>5</v>
      </c>
      <c r="B8" s="318"/>
      <c r="C8" s="318"/>
      <c r="D8" s="319"/>
      <c r="E8" s="320"/>
      <c r="F8" s="320"/>
      <c r="G8" s="321"/>
      <c r="H8" s="322"/>
      <c r="I8" s="323"/>
      <c r="J8" s="324"/>
      <c r="K8" s="36"/>
      <c r="L8" s="36"/>
    </row>
    <row r="9" spans="1:14" ht="42.75" customHeight="1" thickBot="1">
      <c r="A9" s="18" t="s">
        <v>6</v>
      </c>
      <c r="B9" s="19" t="s">
        <v>7</v>
      </c>
      <c r="C9" s="282" t="s">
        <v>8</v>
      </c>
      <c r="D9" s="356" t="s">
        <v>9</v>
      </c>
      <c r="E9" s="320"/>
      <c r="F9" s="357"/>
      <c r="G9" s="283" t="s">
        <v>10</v>
      </c>
      <c r="H9" s="45" t="s">
        <v>11</v>
      </c>
      <c r="I9" s="46" t="s">
        <v>12</v>
      </c>
      <c r="J9" s="47" t="s">
        <v>13</v>
      </c>
      <c r="K9" s="38">
        <v>1</v>
      </c>
      <c r="L9" s="37">
        <v>0.77777777777777801</v>
      </c>
    </row>
    <row r="10" spans="1:14" ht="24" customHeight="1">
      <c r="A10" s="20">
        <f t="shared" ref="A10:A17" si="0">L9</f>
        <v>0.77777777777777801</v>
      </c>
      <c r="B10" s="21" t="s">
        <v>14</v>
      </c>
      <c r="C10" s="21" t="s">
        <v>15</v>
      </c>
      <c r="D10" s="213" t="str">
        <f>Roles!B2</f>
        <v>Davie</v>
      </c>
      <c r="E10" s="214" t="str">
        <f>Roles!C2</f>
        <v>Level1-2-2</v>
      </c>
      <c r="F10" s="215">
        <f>Roles!D2</f>
        <v>0</v>
      </c>
      <c r="G10" s="22">
        <v>20</v>
      </c>
      <c r="H10" s="227"/>
      <c r="I10" s="228"/>
      <c r="J10" s="229"/>
      <c r="K10" s="38">
        <v>1.0138888888888888</v>
      </c>
      <c r="L10" s="37">
        <f t="shared" ref="L10:L35" si="1">L9+K10</f>
        <v>1.791666666666667</v>
      </c>
    </row>
    <row r="11" spans="1:14" ht="24" customHeight="1">
      <c r="A11" s="20">
        <f t="shared" si="0"/>
        <v>1.791666666666667</v>
      </c>
      <c r="B11" s="79" t="s">
        <v>16</v>
      </c>
      <c r="C11" s="75" t="s">
        <v>371</v>
      </c>
      <c r="D11" s="216" t="str">
        <f>Roles!B3</f>
        <v>Harper</v>
      </c>
      <c r="E11" s="217" t="str">
        <f>Roles!C3</f>
        <v>CC6</v>
      </c>
      <c r="F11" s="218">
        <f>Roles!D3</f>
        <v>0</v>
      </c>
      <c r="G11" s="82">
        <v>5</v>
      </c>
      <c r="H11" s="239" t="s">
        <v>17</v>
      </c>
      <c r="I11" s="240" t="s">
        <v>18</v>
      </c>
      <c r="J11" s="241" t="s">
        <v>19</v>
      </c>
      <c r="K11" s="38">
        <v>3.472222222222222E-3</v>
      </c>
      <c r="L11" s="37">
        <f t="shared" si="1"/>
        <v>1.7951388888888893</v>
      </c>
    </row>
    <row r="12" spans="1:14" ht="24" customHeight="1">
      <c r="A12" s="20">
        <f t="shared" si="0"/>
        <v>1.7951388888888893</v>
      </c>
      <c r="B12" s="79" t="s">
        <v>20</v>
      </c>
      <c r="C12" s="79" t="s">
        <v>21</v>
      </c>
      <c r="D12" s="219" t="str">
        <f>Roles!B4</f>
        <v>Harper</v>
      </c>
      <c r="E12" s="220" t="str">
        <f>Roles!C4</f>
        <v>CC6</v>
      </c>
      <c r="F12" s="221">
        <f>Roles!D4</f>
        <v>0</v>
      </c>
      <c r="G12" s="82">
        <v>3</v>
      </c>
      <c r="H12" s="239"/>
      <c r="I12" s="240" t="s">
        <v>58</v>
      </c>
      <c r="J12" s="241" t="s">
        <v>17</v>
      </c>
      <c r="K12" s="38">
        <v>1.0020833333333334</v>
      </c>
      <c r="L12" s="37">
        <f t="shared" si="1"/>
        <v>2.7972222222222225</v>
      </c>
    </row>
    <row r="13" spans="1:14" ht="24" customHeight="1">
      <c r="A13" s="20">
        <f t="shared" si="0"/>
        <v>2.7972222222222225</v>
      </c>
      <c r="B13" s="79" t="s">
        <v>22</v>
      </c>
      <c r="C13" s="79" t="s">
        <v>23</v>
      </c>
      <c r="D13" s="222" t="str">
        <f>Roles!B5</f>
        <v>Bonnie Wang</v>
      </c>
      <c r="E13" s="223" t="str">
        <f>Roles!C5</f>
        <v>ACS7</v>
      </c>
      <c r="F13" s="224" t="str">
        <f>Roles!D5</f>
        <v>CL</v>
      </c>
      <c r="G13" s="82">
        <v>2</v>
      </c>
      <c r="H13" s="239"/>
      <c r="I13" s="240">
        <v>0.5</v>
      </c>
      <c r="J13" s="241" t="s">
        <v>59</v>
      </c>
      <c r="K13" s="38">
        <v>6.9444444444444447E-4</v>
      </c>
      <c r="L13" s="37">
        <f t="shared" si="1"/>
        <v>2.7979166666666671</v>
      </c>
    </row>
    <row r="14" spans="1:14" ht="24" customHeight="1">
      <c r="A14" s="20">
        <f t="shared" si="0"/>
        <v>2.7979166666666671</v>
      </c>
      <c r="B14" s="79" t="s">
        <v>24</v>
      </c>
      <c r="C14" s="79" t="s">
        <v>25</v>
      </c>
      <c r="D14" s="219" t="str">
        <f>Roles!B8</f>
        <v>Serena</v>
      </c>
      <c r="E14" s="220" t="str">
        <f>Roles!C8</f>
        <v>CC6</v>
      </c>
      <c r="F14" s="221">
        <f>Roles!D8</f>
        <v>0</v>
      </c>
      <c r="G14" s="82">
        <v>1</v>
      </c>
      <c r="H14" s="239"/>
      <c r="I14" s="240">
        <v>0.5</v>
      </c>
      <c r="J14" s="241">
        <v>1</v>
      </c>
      <c r="K14" s="38">
        <v>1.0006944444444399</v>
      </c>
      <c r="L14" s="37">
        <f t="shared" si="1"/>
        <v>3.7986111111111072</v>
      </c>
      <c r="M14" s="37"/>
      <c r="N14" s="35"/>
    </row>
    <row r="15" spans="1:14" ht="24.75" customHeight="1">
      <c r="A15" s="20">
        <f t="shared" si="0"/>
        <v>3.7986111111111072</v>
      </c>
      <c r="B15" s="79" t="s">
        <v>26</v>
      </c>
      <c r="C15" s="79" t="s">
        <v>27</v>
      </c>
      <c r="D15" s="219" t="str">
        <f>Roles!B9</f>
        <v>Raymond Li</v>
      </c>
      <c r="E15" s="220" t="str">
        <f>Roles!C9</f>
        <v>CC7</v>
      </c>
      <c r="F15" s="221">
        <f>Roles!D9</f>
        <v>0</v>
      </c>
      <c r="G15" s="82">
        <v>1</v>
      </c>
      <c r="H15" s="239"/>
      <c r="I15" s="240">
        <v>0.5</v>
      </c>
      <c r="J15" s="241">
        <v>1</v>
      </c>
      <c r="K15" s="38">
        <v>6.9444444444444447E-4</v>
      </c>
      <c r="L15" s="37">
        <f t="shared" si="1"/>
        <v>3.7993055555555517</v>
      </c>
      <c r="M15" s="37"/>
      <c r="N15" s="35"/>
    </row>
    <row r="16" spans="1:14" ht="24" customHeight="1">
      <c r="A16" s="20">
        <f t="shared" si="0"/>
        <v>3.7993055555555517</v>
      </c>
      <c r="B16" s="79" t="s">
        <v>28</v>
      </c>
      <c r="C16" s="79" t="s">
        <v>29</v>
      </c>
      <c r="D16" s="219" t="str">
        <f>Roles!B10</f>
        <v>Raven</v>
      </c>
      <c r="E16" s="220" t="str">
        <f>Roles!C10</f>
        <v>CC1</v>
      </c>
      <c r="F16" s="221">
        <f>Roles!D10</f>
        <v>0</v>
      </c>
      <c r="G16" s="82">
        <v>2</v>
      </c>
      <c r="H16" s="239">
        <v>1</v>
      </c>
      <c r="I16" s="240">
        <v>1.5</v>
      </c>
      <c r="J16" s="241">
        <v>2</v>
      </c>
      <c r="K16" s="38">
        <v>1.3888888888888889E-3</v>
      </c>
      <c r="L16" s="37">
        <f t="shared" si="1"/>
        <v>3.8006944444444408</v>
      </c>
      <c r="M16" s="37"/>
      <c r="N16" s="35"/>
    </row>
    <row r="17" spans="1:14" ht="24" customHeight="1" thickBot="1">
      <c r="A17" s="20">
        <f t="shared" si="0"/>
        <v>3.8006944444444408</v>
      </c>
      <c r="B17" s="23" t="s">
        <v>20</v>
      </c>
      <c r="C17" s="24" t="s">
        <v>30</v>
      </c>
      <c r="D17" s="285" t="str">
        <f>Roles!B4</f>
        <v>Harper</v>
      </c>
      <c r="E17" s="265" t="str">
        <f>Roles!C4</f>
        <v>CC6</v>
      </c>
      <c r="F17" s="286">
        <f>Roles!D4</f>
        <v>0</v>
      </c>
      <c r="G17" s="287">
        <v>1</v>
      </c>
      <c r="H17" s="230"/>
      <c r="I17" s="231">
        <v>0.5</v>
      </c>
      <c r="J17" s="232">
        <v>1</v>
      </c>
      <c r="K17" s="38">
        <v>6.9444444444444404E-4</v>
      </c>
      <c r="L17" s="37">
        <f t="shared" si="1"/>
        <v>3.8013888888888854</v>
      </c>
      <c r="M17" s="37"/>
      <c r="N17" s="35"/>
    </row>
    <row r="18" spans="1:14" ht="24" customHeight="1" thickBot="1">
      <c r="A18" s="358" t="s">
        <v>31</v>
      </c>
      <c r="B18" s="318"/>
      <c r="C18" s="318"/>
      <c r="D18" s="319"/>
      <c r="E18" s="320"/>
      <c r="F18" s="320"/>
      <c r="G18" s="321"/>
      <c r="H18" s="322"/>
      <c r="I18" s="323"/>
      <c r="J18" s="324"/>
      <c r="K18" s="38">
        <v>0</v>
      </c>
      <c r="L18" s="37">
        <f>L17+K18</f>
        <v>3.8013888888888854</v>
      </c>
    </row>
    <row r="19" spans="1:14" ht="24" customHeight="1">
      <c r="A19" s="20">
        <f>L18</f>
        <v>3.8013888888888854</v>
      </c>
      <c r="B19" s="25" t="s">
        <v>32</v>
      </c>
      <c r="C19" s="26" t="s">
        <v>31</v>
      </c>
      <c r="D19" s="216" t="str">
        <f>Roles!B6</f>
        <v>Elliot Zhang</v>
      </c>
      <c r="E19" s="217" t="str">
        <f>Roles!C6</f>
        <v>Level1-2-1</v>
      </c>
      <c r="F19" s="238">
        <f>Roles!D6</f>
        <v>0</v>
      </c>
      <c r="G19" s="28">
        <v>20</v>
      </c>
      <c r="H19" s="288">
        <v>1</v>
      </c>
      <c r="I19" s="228">
        <v>1.5</v>
      </c>
      <c r="J19" s="229">
        <v>2</v>
      </c>
      <c r="K19" s="38">
        <v>1.388888888888889E-2</v>
      </c>
      <c r="L19" s="37">
        <f t="shared" si="1"/>
        <v>3.8152777777777742</v>
      </c>
    </row>
    <row r="20" spans="1:14" ht="24" customHeight="1" thickBot="1">
      <c r="A20" s="20">
        <f>L19</f>
        <v>3.8152777777777742</v>
      </c>
      <c r="B20" s="76" t="s">
        <v>33</v>
      </c>
      <c r="C20" s="76" t="s">
        <v>34</v>
      </c>
      <c r="D20" s="219" t="str">
        <f>Roles!B7</f>
        <v>Julia Zhu</v>
      </c>
      <c r="E20" s="220" t="str">
        <f>Roles!C7</f>
        <v>CC</v>
      </c>
      <c r="F20" s="233" t="str">
        <f>Roles!D7</f>
        <v>CL</v>
      </c>
      <c r="G20" s="78" t="s">
        <v>35</v>
      </c>
      <c r="H20" s="235" t="s">
        <v>18</v>
      </c>
      <c r="I20" s="236" t="s">
        <v>19</v>
      </c>
      <c r="J20" s="237" t="s">
        <v>36</v>
      </c>
      <c r="K20" s="38">
        <v>4.1666666666666666E-3</v>
      </c>
      <c r="L20" s="37">
        <f t="shared" si="1"/>
        <v>3.8194444444444411</v>
      </c>
    </row>
    <row r="21" spans="1:14" ht="24" customHeight="1" thickBot="1">
      <c r="A21" s="358" t="s">
        <v>38</v>
      </c>
      <c r="B21" s="318"/>
      <c r="C21" s="318"/>
      <c r="D21" s="319"/>
      <c r="E21" s="320"/>
      <c r="F21" s="320"/>
      <c r="G21" s="321"/>
      <c r="H21" s="322"/>
      <c r="I21" s="323"/>
      <c r="J21" s="324"/>
      <c r="K21" s="38">
        <v>1</v>
      </c>
      <c r="L21" s="37">
        <f>L20+K21</f>
        <v>4.8194444444444411</v>
      </c>
      <c r="M21" s="37"/>
      <c r="N21" s="35"/>
    </row>
    <row r="22" spans="1:14" ht="24" customHeight="1">
      <c r="A22" s="20">
        <f t="shared" ref="A22:A25" si="2">L21</f>
        <v>4.8194444444444411</v>
      </c>
      <c r="B22" s="25" t="s">
        <v>20</v>
      </c>
      <c r="C22" s="27" t="s">
        <v>39</v>
      </c>
      <c r="D22" s="216" t="str">
        <f>Roles!B4</f>
        <v>Harper</v>
      </c>
      <c r="E22" s="217" t="str">
        <f>Roles!C4</f>
        <v>CC6</v>
      </c>
      <c r="F22" s="238">
        <f>Roles!D4</f>
        <v>0</v>
      </c>
      <c r="G22" s="28">
        <v>1</v>
      </c>
      <c r="H22" s="227"/>
      <c r="I22" s="228">
        <v>0.5</v>
      </c>
      <c r="J22" s="229">
        <v>1</v>
      </c>
      <c r="K22" s="38">
        <v>6.9444444444444447E-4</v>
      </c>
      <c r="L22" s="37">
        <f t="shared" si="1"/>
        <v>4.8201388888888852</v>
      </c>
      <c r="M22" s="37"/>
      <c r="N22" s="35"/>
    </row>
    <row r="23" spans="1:14" ht="47.25" customHeight="1">
      <c r="A23" s="20">
        <f t="shared" si="2"/>
        <v>4.8201388888888852</v>
      </c>
      <c r="B23" s="79" t="s">
        <v>40</v>
      </c>
      <c r="C23" s="80" t="s">
        <v>41</v>
      </c>
      <c r="D23" s="263" t="str">
        <f>Roles!B11</f>
        <v>Jill Chen</v>
      </c>
      <c r="E23" s="264" t="str">
        <f>Roles!C11</f>
        <v>Level1-1</v>
      </c>
      <c r="F23" s="269">
        <f>Roles!D11</f>
        <v>0</v>
      </c>
      <c r="G23" s="78" t="s">
        <v>42</v>
      </c>
      <c r="H23" s="235" t="s">
        <v>19</v>
      </c>
      <c r="I23" s="236" t="s">
        <v>36</v>
      </c>
      <c r="J23" s="237" t="s">
        <v>43</v>
      </c>
      <c r="K23" s="38">
        <v>4.8611111111111112E-3</v>
      </c>
      <c r="L23" s="37">
        <f t="shared" si="1"/>
        <v>4.8249999999999966</v>
      </c>
      <c r="M23" s="37"/>
      <c r="N23" s="35"/>
    </row>
    <row r="24" spans="1:14" ht="27" customHeight="1">
      <c r="A24" s="193">
        <f t="shared" si="2"/>
        <v>4.8249999999999966</v>
      </c>
      <c r="B24" s="25" t="s">
        <v>20</v>
      </c>
      <c r="C24" s="27" t="s">
        <v>44</v>
      </c>
      <c r="D24" s="263" t="str">
        <f>Roles!B4</f>
        <v>Harper</v>
      </c>
      <c r="E24" s="264" t="str">
        <f>Roles!C4</f>
        <v>CC6</v>
      </c>
      <c r="F24" s="269">
        <f>Roles!D4</f>
        <v>0</v>
      </c>
      <c r="G24" s="28">
        <v>1</v>
      </c>
      <c r="H24" s="227"/>
      <c r="I24" s="228">
        <v>0.5</v>
      </c>
      <c r="J24" s="229">
        <v>1</v>
      </c>
      <c r="K24" s="38">
        <v>6.9444444444444447E-4</v>
      </c>
      <c r="L24" s="37">
        <f t="shared" si="1"/>
        <v>4.8256944444444407</v>
      </c>
      <c r="M24" s="37"/>
      <c r="N24" s="35"/>
    </row>
    <row r="25" spans="1:14" ht="24" customHeight="1" thickBot="1">
      <c r="A25" s="20">
        <f t="shared" si="2"/>
        <v>4.8256944444444407</v>
      </c>
      <c r="B25" s="79" t="s">
        <v>45</v>
      </c>
      <c r="C25" s="80" t="s">
        <v>46</v>
      </c>
      <c r="D25" s="266" t="str">
        <f>Roles!B12</f>
        <v>Rice Fan</v>
      </c>
      <c r="E25" s="267" t="str">
        <f>Roles!C12</f>
        <v>CC3</v>
      </c>
      <c r="F25" s="268" t="str">
        <f>Roles!D14</f>
        <v/>
      </c>
      <c r="G25" s="78" t="s">
        <v>42</v>
      </c>
      <c r="H25" s="235" t="s">
        <v>19</v>
      </c>
      <c r="I25" s="236" t="s">
        <v>36</v>
      </c>
      <c r="J25" s="237" t="s">
        <v>43</v>
      </c>
      <c r="K25" s="38">
        <v>4.8611111111111112E-3</v>
      </c>
      <c r="L25" s="37">
        <f t="shared" si="1"/>
        <v>4.8305555555555522</v>
      </c>
      <c r="M25" s="37"/>
      <c r="N25" s="35"/>
    </row>
    <row r="26" spans="1:14" ht="24" customHeight="1" thickBot="1">
      <c r="A26" s="358" t="s">
        <v>47</v>
      </c>
      <c r="B26" s="318"/>
      <c r="C26" s="318"/>
      <c r="D26" s="319"/>
      <c r="E26" s="320"/>
      <c r="F26" s="320"/>
      <c r="G26" s="321"/>
      <c r="H26" s="322"/>
      <c r="I26" s="323"/>
      <c r="J26" s="324"/>
      <c r="K26" s="38"/>
      <c r="L26" s="37">
        <f>L25+K26</f>
        <v>4.8305555555555522</v>
      </c>
      <c r="M26" s="37"/>
      <c r="N26" s="35"/>
    </row>
    <row r="27" spans="1:14" ht="24" customHeight="1">
      <c r="A27" s="20">
        <f>L26</f>
        <v>4.8305555555555522</v>
      </c>
      <c r="B27" s="25" t="s">
        <v>22</v>
      </c>
      <c r="C27" s="26" t="s">
        <v>48</v>
      </c>
      <c r="D27" s="216" t="str">
        <f>Roles!B9</f>
        <v>Raymond Li</v>
      </c>
      <c r="E27" s="217" t="str">
        <f>Roles!C9</f>
        <v>CC7</v>
      </c>
      <c r="F27" s="238">
        <f>Roles!D9</f>
        <v>0</v>
      </c>
      <c r="G27" s="28">
        <v>1</v>
      </c>
      <c r="H27" s="227"/>
      <c r="I27" s="228">
        <v>0.5</v>
      </c>
      <c r="J27" s="229">
        <v>1</v>
      </c>
      <c r="K27" s="38">
        <v>1.0006944444444399</v>
      </c>
      <c r="L27" s="37">
        <f t="shared" si="1"/>
        <v>5.8312499999999918</v>
      </c>
      <c r="M27" s="37"/>
      <c r="N27" s="35"/>
    </row>
    <row r="28" spans="1:14" ht="24" customHeight="1">
      <c r="A28" s="20">
        <f>L27</f>
        <v>5.8312499999999918</v>
      </c>
      <c r="B28" s="60" t="s">
        <v>49</v>
      </c>
      <c r="C28" s="61" t="s">
        <v>50</v>
      </c>
      <c r="D28" s="216" t="str">
        <f>Roles!B19</f>
        <v>Bonnie Wang</v>
      </c>
      <c r="E28" s="217" t="str">
        <f>Roles!C19</f>
        <v>ACS7</v>
      </c>
      <c r="F28" s="238" t="str">
        <f>Roles!D19</f>
        <v>CL</v>
      </c>
      <c r="G28" s="62" t="s">
        <v>51</v>
      </c>
      <c r="H28" s="239">
        <v>2</v>
      </c>
      <c r="I28" s="240">
        <v>2.5</v>
      </c>
      <c r="J28" s="241">
        <v>3</v>
      </c>
      <c r="K28" s="38">
        <v>2.0833333333333329E-3</v>
      </c>
      <c r="L28" s="37">
        <f t="shared" si="1"/>
        <v>5.833333333333325</v>
      </c>
      <c r="M28" s="37"/>
      <c r="N28" s="35"/>
    </row>
    <row r="29" spans="1:14" ht="24" customHeight="1">
      <c r="A29" s="20">
        <f>L28</f>
        <v>5.833333333333325</v>
      </c>
      <c r="B29" s="60" t="s">
        <v>26</v>
      </c>
      <c r="C29" s="61" t="s">
        <v>52</v>
      </c>
      <c r="D29" s="219" t="str">
        <f>Roles!B13</f>
        <v>Karen</v>
      </c>
      <c r="E29" s="220" t="str">
        <f>Roles!C13</f>
        <v>Level1-2-2</v>
      </c>
      <c r="F29" s="233">
        <f>Roles!D13</f>
        <v>0</v>
      </c>
      <c r="G29" s="81" t="s">
        <v>53</v>
      </c>
      <c r="H29" s="239"/>
      <c r="I29" s="240">
        <v>1.5</v>
      </c>
      <c r="J29" s="241">
        <v>2</v>
      </c>
      <c r="K29" s="38">
        <v>1.3888888888888889E-3</v>
      </c>
      <c r="L29" s="37">
        <f t="shared" si="1"/>
        <v>5.8347222222222141</v>
      </c>
      <c r="M29" s="37"/>
      <c r="N29" s="35"/>
    </row>
    <row r="30" spans="1:14" ht="24" customHeight="1">
      <c r="A30" s="20">
        <f>L28</f>
        <v>5.833333333333325</v>
      </c>
      <c r="B30" s="60" t="s">
        <v>28</v>
      </c>
      <c r="C30" s="61" t="s">
        <v>54</v>
      </c>
      <c r="D30" s="219">
        <f>Roles!B14</f>
        <v>0</v>
      </c>
      <c r="E30" s="220" t="str">
        <f>Roles!C14</f>
        <v/>
      </c>
      <c r="F30" s="233" t="str">
        <f>Roles!D14</f>
        <v/>
      </c>
      <c r="G30" s="81" t="s">
        <v>55</v>
      </c>
      <c r="H30" s="239">
        <v>2</v>
      </c>
      <c r="I30" s="240">
        <v>2.5</v>
      </c>
      <c r="J30" s="241">
        <v>3</v>
      </c>
      <c r="K30" s="38">
        <v>2.0833333333333329E-3</v>
      </c>
      <c r="L30" s="37">
        <f>L29+K30</f>
        <v>5.8368055555555474</v>
      </c>
      <c r="M30" s="37"/>
      <c r="N30" s="39"/>
    </row>
    <row r="31" spans="1:14" ht="24" customHeight="1">
      <c r="A31" s="20">
        <f t="shared" ref="A31:A35" si="3">L30</f>
        <v>5.8368055555555474</v>
      </c>
      <c r="B31" s="60" t="s">
        <v>24</v>
      </c>
      <c r="C31" s="61" t="s">
        <v>56</v>
      </c>
      <c r="D31" s="219" t="str">
        <f>Roles!B12</f>
        <v>Rice Fan</v>
      </c>
      <c r="E31" s="220" t="str">
        <f>Roles!C12</f>
        <v>CC3</v>
      </c>
      <c r="F31" s="233">
        <f>Roles!D12</f>
        <v>0</v>
      </c>
      <c r="G31" s="81" t="s">
        <v>53</v>
      </c>
      <c r="H31" s="239"/>
      <c r="I31" s="240">
        <v>1.5</v>
      </c>
      <c r="J31" s="241">
        <v>2</v>
      </c>
      <c r="K31" s="38">
        <v>1.3888888888888889E-3</v>
      </c>
      <c r="L31" s="37">
        <f t="shared" si="1"/>
        <v>5.8381944444444365</v>
      </c>
      <c r="M31" s="37"/>
      <c r="N31" s="39"/>
    </row>
    <row r="32" spans="1:14" ht="24" customHeight="1">
      <c r="A32" s="20">
        <f t="shared" si="3"/>
        <v>5.8381944444444365</v>
      </c>
      <c r="B32" s="21" t="s">
        <v>14</v>
      </c>
      <c r="C32" s="61" t="s">
        <v>372</v>
      </c>
      <c r="D32" s="216" t="str">
        <f>Roles!B6</f>
        <v>Elliot Zhang</v>
      </c>
      <c r="E32" s="217" t="str">
        <f>Roles!C6</f>
        <v>Level1-2-1</v>
      </c>
      <c r="F32" s="238">
        <f>Roles!D6</f>
        <v>0</v>
      </c>
      <c r="G32" s="82">
        <v>1</v>
      </c>
      <c r="H32" s="239"/>
      <c r="I32" s="240"/>
      <c r="J32" s="241">
        <v>1</v>
      </c>
      <c r="K32" s="38">
        <v>6.9444444444444404E-4</v>
      </c>
      <c r="L32" s="37">
        <f t="shared" si="1"/>
        <v>5.8388888888888806</v>
      </c>
      <c r="M32" s="37"/>
      <c r="N32" s="39"/>
    </row>
    <row r="33" spans="1:14" ht="24" customHeight="1">
      <c r="A33" s="20">
        <f t="shared" si="3"/>
        <v>5.8388888888888806</v>
      </c>
      <c r="B33" s="79" t="s">
        <v>22</v>
      </c>
      <c r="C33" s="79" t="s">
        <v>57</v>
      </c>
      <c r="D33" s="219" t="str">
        <f>Roles!B9</f>
        <v>Raymond Li</v>
      </c>
      <c r="E33" s="220" t="str">
        <f>Roles!C9</f>
        <v>CC7</v>
      </c>
      <c r="F33" s="233">
        <f>Roles!D9</f>
        <v>0</v>
      </c>
      <c r="G33" s="81" t="s">
        <v>35</v>
      </c>
      <c r="H33" s="239" t="s">
        <v>17</v>
      </c>
      <c r="I33" s="240" t="s">
        <v>18</v>
      </c>
      <c r="J33" s="241" t="s">
        <v>19</v>
      </c>
      <c r="K33" s="38">
        <v>1.0034722222222223</v>
      </c>
      <c r="L33" s="37">
        <f t="shared" si="1"/>
        <v>6.8423611111111029</v>
      </c>
      <c r="M33" s="37"/>
      <c r="N33" s="39"/>
    </row>
    <row r="34" spans="1:14" ht="24" customHeight="1">
      <c r="A34" s="20">
        <f t="shared" si="3"/>
        <v>6.8423611111111029</v>
      </c>
      <c r="B34" s="76" t="s">
        <v>20</v>
      </c>
      <c r="C34" s="79" t="s">
        <v>373</v>
      </c>
      <c r="D34" s="219" t="str">
        <f>Roles!B8</f>
        <v>Serena</v>
      </c>
      <c r="E34" s="220" t="str">
        <f>Roles!C8</f>
        <v>CC6</v>
      </c>
      <c r="F34" s="233">
        <f>Roles!D8</f>
        <v>0</v>
      </c>
      <c r="G34" s="81" t="s">
        <v>58</v>
      </c>
      <c r="H34" s="242" t="s">
        <v>59</v>
      </c>
      <c r="I34" s="243" t="s">
        <v>60</v>
      </c>
      <c r="J34" s="244" t="s">
        <v>58</v>
      </c>
      <c r="K34" s="38">
        <v>1.0013888888888891</v>
      </c>
      <c r="L34" s="37">
        <f t="shared" si="1"/>
        <v>7.843749999999992</v>
      </c>
      <c r="M34" s="37"/>
      <c r="N34" s="39"/>
    </row>
    <row r="35" spans="1:14" ht="24" customHeight="1" thickBot="1">
      <c r="A35" s="20">
        <f t="shared" si="3"/>
        <v>7.843749999999992</v>
      </c>
      <c r="B35" s="84" t="s">
        <v>16</v>
      </c>
      <c r="C35" s="281" t="s">
        <v>63</v>
      </c>
      <c r="D35" s="225" t="str">
        <f>Roles!B7</f>
        <v>Julia Zhu</v>
      </c>
      <c r="E35" s="226" t="str">
        <f>Roles!C7</f>
        <v>CC</v>
      </c>
      <c r="F35" s="234" t="str">
        <f>Roles!D7</f>
        <v>CL</v>
      </c>
      <c r="G35" s="77">
        <v>2</v>
      </c>
      <c r="H35" s="245"/>
      <c r="I35" s="246"/>
      <c r="J35" s="247" t="s">
        <v>58</v>
      </c>
      <c r="K35" s="38">
        <v>1.0013888888888889</v>
      </c>
      <c r="L35" s="37">
        <f t="shared" si="1"/>
        <v>8.8451388888888811</v>
      </c>
      <c r="M35" s="37"/>
      <c r="N35" s="39"/>
    </row>
    <row r="36" spans="1:14" ht="21" customHeight="1">
      <c r="A36" s="359"/>
      <c r="B36" s="326"/>
      <c r="C36" s="326"/>
      <c r="D36" s="327"/>
      <c r="G36" s="12"/>
      <c r="H36" s="48"/>
      <c r="I36" s="49"/>
      <c r="J36" s="50"/>
      <c r="K36" s="40"/>
      <c r="L36" s="40"/>
      <c r="M36" s="40"/>
      <c r="N36" s="12"/>
    </row>
    <row r="37" spans="1:14" ht="101.25" customHeight="1">
      <c r="A37" s="360" t="s">
        <v>64</v>
      </c>
      <c r="B37" s="326"/>
      <c r="C37" s="326"/>
      <c r="D37" s="361"/>
      <c r="E37" s="328"/>
      <c r="F37" s="328"/>
      <c r="G37" s="329"/>
      <c r="H37" s="330"/>
      <c r="I37" s="331"/>
      <c r="J37" s="332"/>
      <c r="K37" s="40"/>
      <c r="L37" s="57" t="s">
        <v>65</v>
      </c>
      <c r="M37" s="353"/>
      <c r="N37" s="12"/>
    </row>
    <row r="38" spans="1:14" ht="145.5" customHeight="1">
      <c r="A38" s="355" t="s">
        <v>66</v>
      </c>
      <c r="B38" s="326"/>
      <c r="C38" s="326"/>
      <c r="D38" s="327"/>
      <c r="E38" s="328"/>
      <c r="F38" s="328"/>
      <c r="G38" s="329"/>
      <c r="H38" s="330"/>
      <c r="I38" s="331"/>
      <c r="J38" s="332"/>
      <c r="K38" s="40"/>
      <c r="L38" s="57"/>
      <c r="M38" s="354"/>
    </row>
    <row r="39" spans="1:14" ht="12.75" customHeight="1">
      <c r="A39" s="29"/>
      <c r="B39" s="12"/>
      <c r="D39" s="30"/>
      <c r="E39" s="42"/>
      <c r="G39" s="51"/>
      <c r="H39" s="51"/>
      <c r="I39" s="51"/>
      <c r="J39" s="51"/>
    </row>
    <row r="40" spans="1:14" ht="12.75" customHeight="1">
      <c r="A40" s="29"/>
      <c r="B40" s="12"/>
      <c r="C40" s="12"/>
      <c r="D40" s="30"/>
      <c r="E40" s="42"/>
      <c r="H40" s="51"/>
      <c r="I40" s="51"/>
      <c r="J40" s="51"/>
    </row>
    <row r="41" spans="1:14" ht="12.75" customHeight="1">
      <c r="A41" s="29"/>
      <c r="B41" s="12"/>
      <c r="C41" s="12"/>
      <c r="D41" s="31"/>
      <c r="E41" s="43"/>
      <c r="G41" s="32"/>
      <c r="H41" s="52"/>
      <c r="I41" s="53"/>
    </row>
    <row r="42" spans="1:14" ht="12.75" customHeight="1">
      <c r="A42" s="29"/>
      <c r="B42" s="12"/>
      <c r="D42" s="33"/>
      <c r="G42" s="34"/>
      <c r="N42" s="17"/>
    </row>
    <row r="43" spans="1:14" ht="12.75" customHeight="1">
      <c r="A43" s="29"/>
      <c r="B43" s="12"/>
      <c r="D43" s="33"/>
      <c r="G43" s="34"/>
      <c r="N43" s="17"/>
    </row>
    <row r="44" spans="1:14">
      <c r="A44" s="29"/>
      <c r="B44" s="12"/>
      <c r="D44" s="33"/>
      <c r="G44" s="34"/>
      <c r="N44" s="17"/>
    </row>
    <row r="45" spans="1:14">
      <c r="A45" s="29"/>
      <c r="B45" s="12"/>
      <c r="C45" s="12"/>
      <c r="D45" s="33"/>
      <c r="G45" s="34"/>
      <c r="N45" s="17"/>
    </row>
    <row r="46" spans="1:14">
      <c r="A46" s="29"/>
      <c r="B46" s="12"/>
      <c r="C46" s="12"/>
      <c r="D46" s="33"/>
      <c r="G46" s="34"/>
      <c r="N46" s="17"/>
    </row>
    <row r="47" spans="1:14">
      <c r="A47" s="29"/>
      <c r="B47" s="12"/>
      <c r="C47" s="12"/>
      <c r="G47" s="34"/>
      <c r="N47" s="17"/>
    </row>
    <row r="48" spans="1:14">
      <c r="A48" s="29"/>
      <c r="B48" s="12"/>
      <c r="D48" s="33"/>
      <c r="G48" s="34"/>
    </row>
    <row r="49" spans="1:15" s="55" customFormat="1">
      <c r="A49" s="29"/>
      <c r="B49" s="12"/>
      <c r="C49" s="12"/>
      <c r="D49" s="33"/>
      <c r="E49" s="41"/>
      <c r="F49" s="41"/>
      <c r="G49" s="34"/>
      <c r="I49" s="56"/>
      <c r="J49" s="54"/>
      <c r="K49" s="17"/>
      <c r="L49" s="17"/>
      <c r="M49" s="17"/>
      <c r="N49" s="14"/>
      <c r="O49" s="12"/>
    </row>
    <row r="50" spans="1:15" s="55" customFormat="1">
      <c r="A50" s="29"/>
      <c r="B50" s="12"/>
      <c r="C50" s="14"/>
      <c r="D50" s="33"/>
      <c r="E50" s="41"/>
      <c r="F50" s="41"/>
      <c r="G50" s="34"/>
      <c r="I50" s="56"/>
      <c r="J50" s="54"/>
      <c r="K50" s="17"/>
      <c r="L50" s="17"/>
      <c r="M50" s="17"/>
      <c r="N50" s="14"/>
      <c r="O50" s="12"/>
    </row>
    <row r="51" spans="1:15" s="55" customFormat="1">
      <c r="A51" s="29"/>
      <c r="B51" s="12"/>
      <c r="C51" s="12"/>
      <c r="D51" s="33"/>
      <c r="E51" s="41"/>
      <c r="F51" s="41"/>
      <c r="G51" s="34"/>
      <c r="I51" s="56"/>
      <c r="J51" s="54"/>
      <c r="K51" s="17"/>
      <c r="L51" s="17"/>
      <c r="M51" s="17"/>
      <c r="N51" s="14"/>
      <c r="O51" s="12"/>
    </row>
    <row r="52" spans="1:15" s="55" customFormat="1">
      <c r="A52" s="29"/>
      <c r="B52" s="12"/>
      <c r="C52" s="12"/>
      <c r="D52" s="33"/>
      <c r="E52" s="41"/>
      <c r="F52" s="41"/>
      <c r="G52" s="34"/>
      <c r="I52" s="56"/>
      <c r="J52" s="54"/>
      <c r="K52" s="17"/>
      <c r="L52" s="17"/>
      <c r="M52" s="17"/>
      <c r="N52" s="14"/>
      <c r="O52" s="12"/>
    </row>
    <row r="53" spans="1:15" s="55" customFormat="1">
      <c r="A53" s="29"/>
      <c r="B53" s="12"/>
      <c r="C53" s="12"/>
      <c r="D53" s="33"/>
      <c r="E53" s="41"/>
      <c r="F53" s="41"/>
      <c r="G53" s="34"/>
      <c r="I53" s="56"/>
      <c r="J53" s="54"/>
      <c r="K53" s="17"/>
      <c r="L53" s="17"/>
      <c r="M53" s="17"/>
      <c r="N53" s="14"/>
      <c r="O53" s="12"/>
    </row>
    <row r="54" spans="1:15" s="55" customFormat="1">
      <c r="A54" s="29"/>
      <c r="B54" s="12"/>
      <c r="C54" s="12"/>
      <c r="D54" s="33"/>
      <c r="E54" s="41"/>
      <c r="F54" s="41"/>
      <c r="G54" s="34"/>
      <c r="I54" s="56"/>
      <c r="J54" s="54"/>
      <c r="K54" s="17"/>
      <c r="L54" s="17"/>
      <c r="M54" s="17"/>
      <c r="N54" s="14"/>
      <c r="O54" s="12"/>
    </row>
    <row r="55" spans="1:15" s="55" customFormat="1">
      <c r="A55" s="29"/>
      <c r="B55" s="12"/>
      <c r="C55" s="12"/>
      <c r="D55" s="33"/>
      <c r="E55" s="41"/>
      <c r="F55" s="41"/>
      <c r="G55" s="34"/>
      <c r="I55" s="56"/>
      <c r="J55" s="54"/>
      <c r="K55" s="17"/>
      <c r="L55" s="17"/>
      <c r="M55" s="17"/>
      <c r="N55" s="14"/>
      <c r="O55" s="12"/>
    </row>
    <row r="56" spans="1:15" s="55" customFormat="1">
      <c r="A56" s="29"/>
      <c r="B56" s="12"/>
      <c r="C56" s="12"/>
      <c r="D56" s="33"/>
      <c r="E56" s="41"/>
      <c r="F56" s="41"/>
      <c r="G56" s="34"/>
      <c r="I56" s="56"/>
      <c r="J56" s="54"/>
      <c r="K56" s="17"/>
      <c r="L56" s="17"/>
      <c r="M56" s="17"/>
      <c r="N56" s="14"/>
      <c r="O56" s="12"/>
    </row>
    <row r="57" spans="1:15" s="55" customFormat="1">
      <c r="A57" s="29"/>
      <c r="B57" s="14"/>
      <c r="C57" s="14"/>
      <c r="D57" s="33"/>
      <c r="E57" s="41"/>
      <c r="F57" s="41"/>
      <c r="G57" s="34"/>
      <c r="I57" s="56"/>
      <c r="J57" s="54"/>
      <c r="K57" s="17"/>
      <c r="L57" s="17"/>
      <c r="M57" s="17"/>
      <c r="N57" s="14"/>
      <c r="O57" s="12"/>
    </row>
    <row r="58" spans="1:15" s="55" customFormat="1">
      <c r="A58" s="29"/>
      <c r="B58" s="14"/>
      <c r="C58" s="14"/>
      <c r="D58" s="33"/>
      <c r="E58" s="41"/>
      <c r="F58" s="41"/>
      <c r="G58" s="34"/>
      <c r="I58" s="56"/>
      <c r="J58" s="54"/>
      <c r="K58" s="17"/>
      <c r="L58" s="17"/>
      <c r="M58" s="17"/>
      <c r="N58" s="14"/>
      <c r="O58" s="12"/>
    </row>
    <row r="59" spans="1:15" s="55" customFormat="1">
      <c r="A59" s="29"/>
      <c r="B59" s="14"/>
      <c r="C59" s="14"/>
      <c r="D59" s="33"/>
      <c r="E59" s="41"/>
      <c r="F59" s="41"/>
      <c r="G59" s="34"/>
      <c r="I59" s="56"/>
      <c r="J59" s="54"/>
      <c r="K59" s="17"/>
      <c r="L59" s="17"/>
      <c r="M59" s="17"/>
      <c r="N59" s="14"/>
      <c r="O59" s="12"/>
    </row>
    <row r="60" spans="1:15" s="55" customFormat="1">
      <c r="A60" s="29"/>
      <c r="B60" s="14"/>
      <c r="C60" s="14"/>
      <c r="D60" s="33"/>
      <c r="E60" s="41"/>
      <c r="F60" s="41"/>
      <c r="G60" s="34"/>
      <c r="I60" s="56"/>
      <c r="J60" s="54"/>
      <c r="K60" s="17"/>
      <c r="L60" s="17"/>
      <c r="M60" s="17"/>
      <c r="N60" s="14"/>
      <c r="O60" s="12"/>
    </row>
    <row r="61" spans="1:15" s="55" customFormat="1">
      <c r="A61" s="29"/>
      <c r="B61" s="14"/>
      <c r="C61" s="14"/>
      <c r="D61" s="15"/>
      <c r="E61" s="41"/>
      <c r="F61" s="41"/>
      <c r="G61" s="16"/>
      <c r="I61" s="56"/>
      <c r="J61" s="54"/>
      <c r="K61" s="17"/>
      <c r="L61" s="17"/>
      <c r="M61" s="17"/>
      <c r="N61" s="14"/>
      <c r="O61" s="12"/>
    </row>
    <row r="62" spans="1:15" s="55" customFormat="1">
      <c r="A62" s="29"/>
      <c r="B62" s="14"/>
      <c r="C62" s="14"/>
      <c r="D62" s="15"/>
      <c r="E62" s="41"/>
      <c r="F62" s="41"/>
      <c r="G62" s="16"/>
      <c r="I62" s="56"/>
      <c r="J62" s="54"/>
      <c r="K62" s="17"/>
      <c r="L62" s="17"/>
      <c r="M62" s="17"/>
      <c r="N62" s="14"/>
      <c r="O62" s="12"/>
    </row>
    <row r="63" spans="1:15" s="55" customFormat="1">
      <c r="A63" s="29"/>
      <c r="B63" s="14"/>
      <c r="C63" s="14"/>
      <c r="D63" s="15"/>
      <c r="E63" s="41"/>
      <c r="F63" s="41"/>
      <c r="G63" s="16"/>
      <c r="I63" s="56"/>
      <c r="J63" s="54"/>
      <c r="K63" s="17"/>
      <c r="L63" s="17"/>
      <c r="M63" s="17"/>
      <c r="N63" s="14"/>
      <c r="O63" s="12"/>
    </row>
    <row r="64" spans="1:15" s="55" customFormat="1">
      <c r="A64" s="29"/>
      <c r="B64" s="14"/>
      <c r="C64" s="14"/>
      <c r="D64" s="15"/>
      <c r="E64" s="41"/>
      <c r="F64" s="41"/>
      <c r="G64" s="16"/>
      <c r="I64" s="56"/>
      <c r="J64" s="54"/>
      <c r="K64" s="17"/>
      <c r="L64" s="17"/>
      <c r="M64" s="17"/>
      <c r="N64" s="14"/>
      <c r="O64" s="12"/>
    </row>
    <row r="65" spans="1:15" s="14" customFormat="1">
      <c r="A65" s="29"/>
      <c r="D65" s="15"/>
      <c r="E65" s="41"/>
      <c r="F65" s="41"/>
      <c r="G65" s="16"/>
      <c r="H65" s="55"/>
      <c r="I65" s="56"/>
      <c r="J65" s="54"/>
      <c r="K65" s="17"/>
      <c r="L65" s="17"/>
      <c r="M65" s="17"/>
      <c r="O65" s="12"/>
    </row>
    <row r="66" spans="1:15" s="14" customFormat="1">
      <c r="A66" s="29"/>
      <c r="D66" s="15"/>
      <c r="E66" s="41"/>
      <c r="F66" s="41"/>
      <c r="G66" s="16"/>
      <c r="H66" s="55"/>
      <c r="I66" s="56"/>
      <c r="J66" s="54"/>
      <c r="K66" s="17"/>
      <c r="L66" s="17"/>
      <c r="M66" s="17"/>
      <c r="O66" s="12"/>
    </row>
    <row r="67" spans="1:15" s="14" customFormat="1">
      <c r="A67" s="29"/>
      <c r="D67" s="15"/>
      <c r="E67" s="41"/>
      <c r="F67" s="41"/>
      <c r="G67" s="16"/>
      <c r="H67" s="55"/>
      <c r="I67" s="56"/>
      <c r="J67" s="54"/>
      <c r="K67" s="17"/>
      <c r="L67" s="17"/>
      <c r="M67" s="17"/>
      <c r="O67" s="12"/>
    </row>
  </sheetData>
  <mergeCells count="15">
    <mergeCell ref="M37:M38"/>
    <mergeCell ref="A38:C38"/>
    <mergeCell ref="D9:F9"/>
    <mergeCell ref="A18:J18"/>
    <mergeCell ref="A21:J21"/>
    <mergeCell ref="A26:J26"/>
    <mergeCell ref="A36:D36"/>
    <mergeCell ref="A37:C37"/>
    <mergeCell ref="D37:J38"/>
    <mergeCell ref="A8:J8"/>
    <mergeCell ref="A1:J1"/>
    <mergeCell ref="A2:J2"/>
    <mergeCell ref="A3:J3"/>
    <mergeCell ref="A4:A7"/>
    <mergeCell ref="B4:J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9"/>
  <sheetViews>
    <sheetView topLeftCell="A8" zoomScale="70" zoomScaleNormal="70" workbookViewId="0">
      <selection activeCell="B22" sqref="B22:K25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6.7109375" style="15" customWidth="1"/>
    <col min="5" max="5" width="14.5703125" style="41" bestFit="1" customWidth="1"/>
    <col min="6" max="6" width="5.85546875" style="41" customWidth="1"/>
    <col min="7" max="7" width="10.7109375" style="16" customWidth="1"/>
    <col min="8" max="8" width="5.7109375" style="55" customWidth="1"/>
    <col min="9" max="9" width="5.7109375" style="56" customWidth="1"/>
    <col min="10" max="10" width="5.7109375" style="54" customWidth="1"/>
    <col min="11" max="11" width="5.85546875" style="17" customWidth="1"/>
    <col min="12" max="12" width="12.7109375" style="17" customWidth="1"/>
    <col min="13" max="13" width="20" style="17" customWidth="1"/>
    <col min="14" max="14" width="21" style="14" customWidth="1"/>
    <col min="15" max="15" width="9.140625" style="12" customWidth="1"/>
    <col min="16" max="16384" width="9.140625" style="12"/>
  </cols>
  <sheetData>
    <row r="1" spans="1:14" ht="71.25" customHeight="1">
      <c r="A1" s="325" t="s">
        <v>0</v>
      </c>
      <c r="B1" s="326"/>
      <c r="C1" s="326"/>
      <c r="D1" s="327"/>
      <c r="E1" s="328"/>
      <c r="F1" s="328"/>
      <c r="G1" s="329"/>
      <c r="H1" s="330"/>
      <c r="I1" s="331"/>
      <c r="J1" s="332"/>
    </row>
    <row r="2" spans="1:14" ht="22.5" customHeight="1">
      <c r="A2" s="333" t="s">
        <v>1</v>
      </c>
      <c r="B2" s="326"/>
      <c r="C2" s="326"/>
      <c r="D2" s="327"/>
      <c r="E2" s="328"/>
      <c r="F2" s="328"/>
      <c r="G2" s="329"/>
      <c r="H2" s="330"/>
      <c r="I2" s="331"/>
      <c r="J2" s="332"/>
      <c r="K2" s="35"/>
      <c r="L2" s="35"/>
    </row>
    <row r="3" spans="1:14" ht="22.5" customHeight="1">
      <c r="A3" s="334" t="s">
        <v>2</v>
      </c>
      <c r="B3" s="326"/>
      <c r="C3" s="326"/>
      <c r="D3" s="327"/>
      <c r="E3" s="328"/>
      <c r="F3" s="328"/>
      <c r="G3" s="329"/>
      <c r="H3" s="330"/>
      <c r="I3" s="331"/>
      <c r="J3" s="332"/>
      <c r="K3" s="36"/>
      <c r="L3" s="36"/>
    </row>
    <row r="4" spans="1:14" ht="22.5" customHeight="1">
      <c r="A4" s="335" t="s">
        <v>3</v>
      </c>
      <c r="B4" s="338" t="s">
        <v>4</v>
      </c>
      <c r="C4" s="339"/>
      <c r="D4" s="340"/>
      <c r="E4" s="341"/>
      <c r="F4" s="341"/>
      <c r="G4" s="342"/>
      <c r="H4" s="343"/>
      <c r="I4" s="344"/>
      <c r="J4" s="345"/>
      <c r="K4" s="35"/>
      <c r="L4" s="35"/>
    </row>
    <row r="5" spans="1:14" ht="22.5" customHeight="1" thickBot="1">
      <c r="A5" s="336"/>
      <c r="B5" s="339"/>
      <c r="C5" s="339"/>
      <c r="D5" s="340"/>
      <c r="E5" s="341"/>
      <c r="F5" s="341"/>
      <c r="G5" s="342"/>
      <c r="H5" s="343"/>
      <c r="I5" s="344"/>
      <c r="J5" s="345"/>
      <c r="K5" s="36"/>
      <c r="L5" s="36"/>
    </row>
    <row r="6" spans="1:14" ht="22.5" hidden="1" customHeight="1">
      <c r="A6" s="336"/>
      <c r="B6" s="339"/>
      <c r="C6" s="339"/>
      <c r="D6" s="340"/>
      <c r="E6" s="341"/>
      <c r="F6" s="341"/>
      <c r="G6" s="342"/>
      <c r="H6" s="343"/>
      <c r="I6" s="344"/>
      <c r="J6" s="345"/>
      <c r="K6" s="36"/>
      <c r="L6" s="36"/>
    </row>
    <row r="7" spans="1:14" ht="10.5" hidden="1" customHeight="1">
      <c r="A7" s="337"/>
      <c r="B7" s="346"/>
      <c r="C7" s="346"/>
      <c r="D7" s="347"/>
      <c r="E7" s="348"/>
      <c r="F7" s="348"/>
      <c r="G7" s="349"/>
      <c r="H7" s="350"/>
      <c r="I7" s="351"/>
      <c r="J7" s="352"/>
      <c r="K7" s="36"/>
      <c r="L7" s="36"/>
    </row>
    <row r="8" spans="1:14" ht="33.75" customHeight="1" thickBot="1">
      <c r="A8" s="317" t="s">
        <v>5</v>
      </c>
      <c r="B8" s="318"/>
      <c r="C8" s="318"/>
      <c r="D8" s="319"/>
      <c r="E8" s="320"/>
      <c r="F8" s="320"/>
      <c r="G8" s="321"/>
      <c r="H8" s="322"/>
      <c r="I8" s="323"/>
      <c r="J8" s="324"/>
      <c r="K8" s="36"/>
      <c r="L8" s="36"/>
    </row>
    <row r="9" spans="1:14" ht="42.75" customHeight="1" thickBot="1">
      <c r="A9" s="18" t="s">
        <v>6</v>
      </c>
      <c r="B9" s="19" t="s">
        <v>7</v>
      </c>
      <c r="C9" s="282" t="s">
        <v>8</v>
      </c>
      <c r="D9" s="356" t="s">
        <v>9</v>
      </c>
      <c r="E9" s="320"/>
      <c r="F9" s="357"/>
      <c r="G9" s="283" t="s">
        <v>10</v>
      </c>
      <c r="H9" s="45" t="s">
        <v>11</v>
      </c>
      <c r="I9" s="46" t="s">
        <v>12</v>
      </c>
      <c r="J9" s="47" t="s">
        <v>13</v>
      </c>
      <c r="K9" s="38">
        <v>1</v>
      </c>
      <c r="L9" s="37">
        <v>0.77777777777777801</v>
      </c>
    </row>
    <row r="10" spans="1:14" ht="24" customHeight="1">
      <c r="A10" s="20">
        <f t="shared" ref="A10:A16" si="0">L9</f>
        <v>0.77777777777777801</v>
      </c>
      <c r="B10" s="21" t="s">
        <v>14</v>
      </c>
      <c r="C10" s="21" t="s">
        <v>15</v>
      </c>
      <c r="D10" s="213" t="str">
        <f>Roles!B2</f>
        <v>Davie</v>
      </c>
      <c r="E10" s="214" t="str">
        <f>Roles!C2</f>
        <v>Level1-2-2</v>
      </c>
      <c r="F10" s="215">
        <f>Roles!D2</f>
        <v>0</v>
      </c>
      <c r="G10" s="22">
        <v>20</v>
      </c>
      <c r="H10" s="227"/>
      <c r="I10" s="228"/>
      <c r="J10" s="229"/>
      <c r="K10" s="38">
        <v>1.0138888888888888</v>
      </c>
      <c r="L10" s="37">
        <f t="shared" ref="L10:L37" si="1">L9+K10</f>
        <v>1.791666666666667</v>
      </c>
    </row>
    <row r="11" spans="1:14" ht="24" customHeight="1">
      <c r="A11" s="20">
        <f t="shared" si="0"/>
        <v>1.791666666666667</v>
      </c>
      <c r="B11" s="79" t="s">
        <v>16</v>
      </c>
      <c r="C11" s="75" t="s">
        <v>371</v>
      </c>
      <c r="D11" s="216" t="str">
        <f>Roles!B3</f>
        <v>Harper</v>
      </c>
      <c r="E11" s="217" t="str">
        <f>Roles!C3</f>
        <v>CC6</v>
      </c>
      <c r="F11" s="218">
        <f>Roles!D3</f>
        <v>0</v>
      </c>
      <c r="G11" s="82">
        <v>5</v>
      </c>
      <c r="H11" s="239" t="s">
        <v>17</v>
      </c>
      <c r="I11" s="240" t="s">
        <v>18</v>
      </c>
      <c r="J11" s="241" t="s">
        <v>19</v>
      </c>
      <c r="K11" s="38">
        <v>3.472222222222222E-3</v>
      </c>
      <c r="L11" s="37">
        <f>L10+K11</f>
        <v>1.7951388888888893</v>
      </c>
    </row>
    <row r="12" spans="1:14" ht="24" customHeight="1">
      <c r="A12" s="20">
        <f>L11</f>
        <v>1.7951388888888893</v>
      </c>
      <c r="B12" s="79" t="s">
        <v>20</v>
      </c>
      <c r="C12" s="79" t="s">
        <v>21</v>
      </c>
      <c r="D12" s="219" t="str">
        <f>Roles!B4</f>
        <v>Harper</v>
      </c>
      <c r="E12" s="220" t="str">
        <f>Roles!C4</f>
        <v>CC6</v>
      </c>
      <c r="F12" s="221">
        <f>Roles!D4</f>
        <v>0</v>
      </c>
      <c r="G12" s="82">
        <v>3</v>
      </c>
      <c r="H12" s="239"/>
      <c r="I12" s="240" t="s">
        <v>58</v>
      </c>
      <c r="J12" s="241" t="s">
        <v>17</v>
      </c>
      <c r="K12" s="38">
        <v>1.0020833333333334</v>
      </c>
      <c r="L12" s="37">
        <f>L11+K12</f>
        <v>2.7972222222222225</v>
      </c>
    </row>
    <row r="13" spans="1:14" ht="24" customHeight="1">
      <c r="A13" s="20">
        <f t="shared" si="0"/>
        <v>2.7972222222222225</v>
      </c>
      <c r="B13" s="79" t="s">
        <v>22</v>
      </c>
      <c r="C13" s="79" t="s">
        <v>23</v>
      </c>
      <c r="D13" s="222" t="str">
        <f>Roles!B5</f>
        <v>Bonnie Wang</v>
      </c>
      <c r="E13" s="223" t="str">
        <f>Roles!C5</f>
        <v>ACS7</v>
      </c>
      <c r="F13" s="224" t="str">
        <f>Roles!D5</f>
        <v>CL</v>
      </c>
      <c r="G13" s="82">
        <v>2</v>
      </c>
      <c r="H13" s="239"/>
      <c r="I13" s="240">
        <v>0.5</v>
      </c>
      <c r="J13" s="241" t="s">
        <v>59</v>
      </c>
      <c r="K13" s="38">
        <v>6.9444444444444447E-4</v>
      </c>
      <c r="L13" s="37">
        <f t="shared" si="1"/>
        <v>2.7979166666666671</v>
      </c>
      <c r="M13" s="37"/>
      <c r="N13" s="35"/>
    </row>
    <row r="14" spans="1:14" ht="24.75" customHeight="1">
      <c r="A14" s="20">
        <f t="shared" si="0"/>
        <v>2.7979166666666671</v>
      </c>
      <c r="B14" s="79" t="s">
        <v>24</v>
      </c>
      <c r="C14" s="79" t="s">
        <v>25</v>
      </c>
      <c r="D14" s="219" t="str">
        <f>Roles!B8</f>
        <v>Serena</v>
      </c>
      <c r="E14" s="220" t="str">
        <f>Roles!C8</f>
        <v>CC6</v>
      </c>
      <c r="F14" s="221">
        <f>Roles!D8</f>
        <v>0</v>
      </c>
      <c r="G14" s="82">
        <v>1</v>
      </c>
      <c r="H14" s="239"/>
      <c r="I14" s="240">
        <v>0.5</v>
      </c>
      <c r="J14" s="241">
        <v>1</v>
      </c>
      <c r="K14" s="38">
        <v>1.0006944444444399</v>
      </c>
      <c r="L14" s="37">
        <f t="shared" si="1"/>
        <v>3.7986111111111072</v>
      </c>
      <c r="M14" s="37"/>
      <c r="N14" s="35"/>
    </row>
    <row r="15" spans="1:14" ht="24" customHeight="1">
      <c r="A15" s="20">
        <f t="shared" si="0"/>
        <v>3.7986111111111072</v>
      </c>
      <c r="B15" s="79" t="s">
        <v>26</v>
      </c>
      <c r="C15" s="79" t="s">
        <v>27</v>
      </c>
      <c r="D15" s="219" t="str">
        <f>Roles!B9</f>
        <v>Raymond Li</v>
      </c>
      <c r="E15" s="220" t="str">
        <f>Roles!C9</f>
        <v>CC7</v>
      </c>
      <c r="F15" s="221">
        <f>Roles!D9</f>
        <v>0</v>
      </c>
      <c r="G15" s="82">
        <v>1</v>
      </c>
      <c r="H15" s="239"/>
      <c r="I15" s="240">
        <v>0.5</v>
      </c>
      <c r="J15" s="241">
        <v>1</v>
      </c>
      <c r="K15" s="38">
        <v>6.9444444444444447E-4</v>
      </c>
      <c r="L15" s="37">
        <f t="shared" si="1"/>
        <v>3.7993055555555517</v>
      </c>
      <c r="M15" s="37"/>
      <c r="N15" s="35"/>
    </row>
    <row r="16" spans="1:14" ht="24" customHeight="1">
      <c r="A16" s="20">
        <f t="shared" si="0"/>
        <v>3.7993055555555517</v>
      </c>
      <c r="B16" s="79" t="s">
        <v>28</v>
      </c>
      <c r="C16" s="79" t="s">
        <v>29</v>
      </c>
      <c r="D16" s="219" t="str">
        <f>Roles!B10</f>
        <v>Raven</v>
      </c>
      <c r="E16" s="220" t="str">
        <f>Roles!C10</f>
        <v>CC1</v>
      </c>
      <c r="F16" s="221">
        <f>Roles!D10</f>
        <v>0</v>
      </c>
      <c r="G16" s="82">
        <v>2</v>
      </c>
      <c r="H16" s="239">
        <v>1</v>
      </c>
      <c r="I16" s="240">
        <v>1.5</v>
      </c>
      <c r="J16" s="241">
        <v>2</v>
      </c>
      <c r="K16" s="38">
        <v>1.3888888888888889E-3</v>
      </c>
      <c r="L16" s="37">
        <f t="shared" si="1"/>
        <v>3.8006944444444408</v>
      </c>
      <c r="M16" s="37"/>
      <c r="N16" s="35"/>
    </row>
    <row r="17" spans="1:14" ht="24" customHeight="1" thickBot="1">
      <c r="A17" s="284">
        <f>L16</f>
        <v>3.8006944444444408</v>
      </c>
      <c r="B17" s="23" t="s">
        <v>20</v>
      </c>
      <c r="C17" s="24" t="s">
        <v>30</v>
      </c>
      <c r="D17" s="285" t="str">
        <f>Roles!B4</f>
        <v>Harper</v>
      </c>
      <c r="E17" s="265" t="str">
        <f>Roles!C4</f>
        <v>CC6</v>
      </c>
      <c r="F17" s="286">
        <f>Roles!D4</f>
        <v>0</v>
      </c>
      <c r="G17" s="287">
        <v>1</v>
      </c>
      <c r="H17" s="230"/>
      <c r="I17" s="231">
        <v>0.5</v>
      </c>
      <c r="J17" s="232">
        <v>1</v>
      </c>
      <c r="K17" s="38">
        <v>6.9444444444444404E-4</v>
      </c>
      <c r="L17" s="37">
        <f>L16+K17</f>
        <v>3.8013888888888854</v>
      </c>
    </row>
    <row r="18" spans="1:14" ht="24" customHeight="1" thickBot="1">
      <c r="A18" s="358" t="s">
        <v>31</v>
      </c>
      <c r="B18" s="318"/>
      <c r="C18" s="318"/>
      <c r="D18" s="319"/>
      <c r="E18" s="320"/>
      <c r="F18" s="320"/>
      <c r="G18" s="321"/>
      <c r="H18" s="322"/>
      <c r="I18" s="323"/>
      <c r="J18" s="324"/>
      <c r="K18" s="38">
        <v>0</v>
      </c>
      <c r="L18" s="37">
        <f t="shared" ref="L18" si="2">L17+K18</f>
        <v>3.8013888888888854</v>
      </c>
      <c r="M18" s="309"/>
      <c r="N18" s="310"/>
    </row>
    <row r="19" spans="1:14" ht="24" customHeight="1">
      <c r="A19" s="20">
        <f>L18</f>
        <v>3.8013888888888854</v>
      </c>
      <c r="B19" s="25" t="s">
        <v>32</v>
      </c>
      <c r="C19" s="26" t="s">
        <v>31</v>
      </c>
      <c r="D19" s="216" t="str">
        <f>Roles!B6</f>
        <v>Elliot Zhang</v>
      </c>
      <c r="E19" s="217" t="str">
        <f>Roles!C6</f>
        <v>Level1-2-1</v>
      </c>
      <c r="F19" s="238">
        <f>Roles!D6</f>
        <v>0</v>
      </c>
      <c r="G19" s="28">
        <v>18</v>
      </c>
      <c r="H19" s="288">
        <v>1</v>
      </c>
      <c r="I19" s="228">
        <v>1.5</v>
      </c>
      <c r="J19" s="229">
        <v>2</v>
      </c>
      <c r="K19" s="38">
        <v>1.2499999999999999E-2</v>
      </c>
      <c r="L19" s="37">
        <f>L18+K19</f>
        <v>3.8138888888888856</v>
      </c>
    </row>
    <row r="20" spans="1:14" ht="24" customHeight="1" thickBot="1">
      <c r="A20" s="20">
        <f>L19</f>
        <v>3.8138888888888856</v>
      </c>
      <c r="B20" s="76" t="s">
        <v>33</v>
      </c>
      <c r="C20" s="76" t="s">
        <v>34</v>
      </c>
      <c r="D20" s="219" t="str">
        <f>Roles!B7</f>
        <v>Julia Zhu</v>
      </c>
      <c r="E20" s="220" t="str">
        <f>Roles!C7</f>
        <v>CC</v>
      </c>
      <c r="F20" s="233" t="str">
        <f>Roles!D7</f>
        <v>CL</v>
      </c>
      <c r="G20" s="78" t="s">
        <v>18</v>
      </c>
      <c r="H20" s="235" t="s">
        <v>58</v>
      </c>
      <c r="I20" s="236" t="s">
        <v>17</v>
      </c>
      <c r="J20" s="237" t="s">
        <v>18</v>
      </c>
      <c r="K20" s="38">
        <v>2.7777777777777779E-3</v>
      </c>
      <c r="L20" s="37">
        <f t="shared" si="1"/>
        <v>3.8166666666666633</v>
      </c>
    </row>
    <row r="21" spans="1:14" ht="24" customHeight="1" thickBot="1">
      <c r="A21" s="358" t="s">
        <v>38</v>
      </c>
      <c r="B21" s="318"/>
      <c r="C21" s="318"/>
      <c r="D21" s="319"/>
      <c r="E21" s="320"/>
      <c r="F21" s="320"/>
      <c r="G21" s="321"/>
      <c r="H21" s="322"/>
      <c r="I21" s="323"/>
      <c r="J21" s="324"/>
      <c r="K21" s="38">
        <v>1</v>
      </c>
      <c r="L21" s="37">
        <f>L20+K21</f>
        <v>4.8166666666666629</v>
      </c>
      <c r="M21" s="37"/>
      <c r="N21" s="35"/>
    </row>
    <row r="22" spans="1:14" ht="24" customHeight="1">
      <c r="A22" s="20">
        <f t="shared" ref="A22:A25" si="3">L21</f>
        <v>4.8166666666666629</v>
      </c>
      <c r="B22" s="25" t="s">
        <v>20</v>
      </c>
      <c r="C22" s="27" t="s">
        <v>39</v>
      </c>
      <c r="D22" s="216" t="str">
        <f>Roles!B4</f>
        <v>Harper</v>
      </c>
      <c r="E22" s="217" t="str">
        <f>Roles!C4</f>
        <v>CC6</v>
      </c>
      <c r="F22" s="238">
        <f>Roles!D4</f>
        <v>0</v>
      </c>
      <c r="G22" s="28">
        <v>1</v>
      </c>
      <c r="H22" s="227"/>
      <c r="I22" s="228">
        <v>0.5</v>
      </c>
      <c r="J22" s="229">
        <v>1</v>
      </c>
      <c r="K22" s="38">
        <v>6.9444444444444447E-4</v>
      </c>
      <c r="L22" s="37">
        <f t="shared" si="1"/>
        <v>4.817361111111107</v>
      </c>
      <c r="M22" s="37"/>
      <c r="N22" s="35"/>
    </row>
    <row r="23" spans="1:14" ht="47.25" customHeight="1">
      <c r="A23" s="20">
        <f t="shared" si="3"/>
        <v>4.817361111111107</v>
      </c>
      <c r="B23" s="79" t="s">
        <v>40</v>
      </c>
      <c r="C23" s="80" t="s">
        <v>41</v>
      </c>
      <c r="D23" s="263" t="str">
        <f>Roles!B11</f>
        <v>Jill Chen</v>
      </c>
      <c r="E23" s="264" t="str">
        <f>Roles!C11</f>
        <v>Level1-1</v>
      </c>
      <c r="F23" s="269">
        <f>Roles!D11</f>
        <v>0</v>
      </c>
      <c r="G23" s="78" t="s">
        <v>42</v>
      </c>
      <c r="H23" s="235" t="s">
        <v>19</v>
      </c>
      <c r="I23" s="236" t="s">
        <v>36</v>
      </c>
      <c r="J23" s="237" t="s">
        <v>43</v>
      </c>
      <c r="K23" s="38">
        <v>4.8611111111111112E-3</v>
      </c>
      <c r="L23" s="37">
        <f t="shared" si="1"/>
        <v>4.8222222222222184</v>
      </c>
      <c r="M23" s="37"/>
      <c r="N23" s="35"/>
    </row>
    <row r="24" spans="1:14" ht="24" customHeight="1">
      <c r="A24" s="20">
        <f>L23</f>
        <v>4.8222222222222184</v>
      </c>
      <c r="B24" s="25" t="s">
        <v>20</v>
      </c>
      <c r="C24" s="27" t="s">
        <v>44</v>
      </c>
      <c r="D24" s="263" t="str">
        <f>Roles!B4</f>
        <v>Harper</v>
      </c>
      <c r="E24" s="264" t="str">
        <f>Roles!C4</f>
        <v>CC6</v>
      </c>
      <c r="F24" s="269">
        <f>Roles!D4</f>
        <v>0</v>
      </c>
      <c r="G24" s="28">
        <v>1</v>
      </c>
      <c r="H24" s="227"/>
      <c r="I24" s="228">
        <v>0.5</v>
      </c>
      <c r="J24" s="229">
        <v>1</v>
      </c>
      <c r="K24" s="38">
        <v>6.9444444444444447E-4</v>
      </c>
      <c r="L24" s="37">
        <f>L23+K24</f>
        <v>4.8229166666666625</v>
      </c>
      <c r="M24" s="37"/>
      <c r="N24" s="35"/>
    </row>
    <row r="25" spans="1:14" ht="47.25" customHeight="1">
      <c r="A25" s="20">
        <f t="shared" si="3"/>
        <v>4.8229166666666625</v>
      </c>
      <c r="B25" s="79" t="s">
        <v>45</v>
      </c>
      <c r="C25" s="80" t="s">
        <v>46</v>
      </c>
      <c r="D25" s="266" t="str">
        <f>Roles!B12</f>
        <v>Rice Fan</v>
      </c>
      <c r="E25" s="267" t="str">
        <f>Roles!C12</f>
        <v>CC3</v>
      </c>
      <c r="F25" s="268" t="str">
        <f>Roles!D14</f>
        <v/>
      </c>
      <c r="G25" s="78" t="s">
        <v>42</v>
      </c>
      <c r="H25" s="235" t="s">
        <v>19</v>
      </c>
      <c r="I25" s="236" t="s">
        <v>36</v>
      </c>
      <c r="J25" s="237" t="s">
        <v>43</v>
      </c>
      <c r="K25" s="38">
        <v>4.8611111111111112E-3</v>
      </c>
      <c r="L25" s="37">
        <f t="shared" si="1"/>
        <v>4.8277777777777739</v>
      </c>
      <c r="M25" s="37"/>
      <c r="N25" s="35"/>
    </row>
    <row r="26" spans="1:14" ht="24" customHeight="1">
      <c r="A26" s="20">
        <f>L25</f>
        <v>4.8277777777777739</v>
      </c>
      <c r="B26" s="25" t="s">
        <v>20</v>
      </c>
      <c r="C26" s="27" t="s">
        <v>369</v>
      </c>
      <c r="D26" s="263" t="str">
        <f>Roles!B4</f>
        <v>Harper</v>
      </c>
      <c r="E26" s="264" t="str">
        <f>Roles!C9</f>
        <v>CC7</v>
      </c>
      <c r="F26" s="269">
        <f>Roles!D9</f>
        <v>0</v>
      </c>
      <c r="G26" s="82">
        <v>1</v>
      </c>
      <c r="H26" s="227"/>
      <c r="I26" s="228">
        <v>0.5</v>
      </c>
      <c r="J26" s="229">
        <v>1</v>
      </c>
      <c r="K26" s="38">
        <v>6.9444444444444447E-4</v>
      </c>
      <c r="L26" s="37">
        <f>L25+K26</f>
        <v>4.8284722222222181</v>
      </c>
      <c r="M26" s="37"/>
      <c r="N26" s="35"/>
    </row>
    <row r="27" spans="1:14" ht="18.75" thickBot="1">
      <c r="A27" s="20">
        <f t="shared" ref="A27" si="4">L26</f>
        <v>4.8284722222222181</v>
      </c>
      <c r="B27" s="79" t="s">
        <v>370</v>
      </c>
      <c r="C27" s="80" t="s">
        <v>46</v>
      </c>
      <c r="D27" s="266" t="str">
        <f>Roles!B13</f>
        <v>Karen</v>
      </c>
      <c r="E27" s="267" t="str">
        <f>Roles!C13</f>
        <v>Level1-2-2</v>
      </c>
      <c r="F27" s="268">
        <f>Roles!D13</f>
        <v>0</v>
      </c>
      <c r="G27" s="78" t="s">
        <v>42</v>
      </c>
      <c r="H27" s="235" t="s">
        <v>19</v>
      </c>
      <c r="I27" s="236" t="s">
        <v>36</v>
      </c>
      <c r="J27" s="237" t="s">
        <v>43</v>
      </c>
      <c r="K27" s="38">
        <v>4.8611111111111112E-3</v>
      </c>
      <c r="L27" s="37">
        <f t="shared" ref="L27" si="5">L26+K27</f>
        <v>4.8333333333333295</v>
      </c>
      <c r="M27" s="37"/>
      <c r="N27" s="35"/>
    </row>
    <row r="28" spans="1:14" ht="24" customHeight="1" thickBot="1">
      <c r="A28" s="358" t="s">
        <v>47</v>
      </c>
      <c r="B28" s="318"/>
      <c r="C28" s="318"/>
      <c r="D28" s="319"/>
      <c r="E28" s="320"/>
      <c r="F28" s="320"/>
      <c r="G28" s="321"/>
      <c r="H28" s="322"/>
      <c r="I28" s="323"/>
      <c r="J28" s="324"/>
      <c r="K28" s="38"/>
      <c r="L28" s="37">
        <f>L27+K28</f>
        <v>4.8333333333333295</v>
      </c>
      <c r="M28" s="37"/>
      <c r="N28" s="35"/>
    </row>
    <row r="29" spans="1:14" ht="24" customHeight="1">
      <c r="A29" s="20">
        <f>L28</f>
        <v>4.8333333333333295</v>
      </c>
      <c r="B29" s="25" t="s">
        <v>22</v>
      </c>
      <c r="C29" s="26" t="s">
        <v>48</v>
      </c>
      <c r="D29" s="216" t="str">
        <f>Roles!B15</f>
        <v>Qiyang Li</v>
      </c>
      <c r="E29" s="217" t="str">
        <f>Roles!C15</f>
        <v>CC6</v>
      </c>
      <c r="F29" s="238">
        <f>Roles!D15</f>
        <v>0</v>
      </c>
      <c r="G29" s="28">
        <v>1</v>
      </c>
      <c r="H29" s="227"/>
      <c r="I29" s="228">
        <v>0.5</v>
      </c>
      <c r="J29" s="229">
        <v>1</v>
      </c>
      <c r="K29" s="38">
        <v>1.0006944444444399</v>
      </c>
      <c r="L29" s="37">
        <f t="shared" si="1"/>
        <v>5.8340277777777692</v>
      </c>
      <c r="M29" s="37"/>
      <c r="N29" s="35"/>
    </row>
    <row r="30" spans="1:14" ht="24" customHeight="1">
      <c r="A30" s="20">
        <f>L29</f>
        <v>5.8340277777777692</v>
      </c>
      <c r="B30" s="60" t="s">
        <v>49</v>
      </c>
      <c r="C30" s="61" t="s">
        <v>50</v>
      </c>
      <c r="D30" s="216" t="str">
        <f>Roles!B25</f>
        <v>CC1</v>
      </c>
      <c r="E30" s="217">
        <f>Roles!C25</f>
        <v>0</v>
      </c>
      <c r="F30" s="238" t="str">
        <f>Roles!D25</f>
        <v>Level1-2-1</v>
      </c>
      <c r="G30" s="62" t="s">
        <v>51</v>
      </c>
      <c r="H30" s="239">
        <v>2</v>
      </c>
      <c r="I30" s="240">
        <v>2.5</v>
      </c>
      <c r="J30" s="241">
        <v>3</v>
      </c>
      <c r="K30" s="38">
        <v>2.0833333333333329E-3</v>
      </c>
      <c r="L30" s="37">
        <f t="shared" si="1"/>
        <v>5.8361111111111024</v>
      </c>
      <c r="M30" s="37"/>
      <c r="N30" s="35"/>
    </row>
    <row r="31" spans="1:14" ht="24" customHeight="1">
      <c r="A31" s="20">
        <f>L30</f>
        <v>5.8361111111111024</v>
      </c>
      <c r="B31" s="60" t="s">
        <v>26</v>
      </c>
      <c r="C31" s="61" t="s">
        <v>52</v>
      </c>
      <c r="D31" s="219" t="str">
        <f>Roles!B19</f>
        <v>Bonnie Wang</v>
      </c>
      <c r="E31" s="220" t="str">
        <f>Roles!C19</f>
        <v>ACS7</v>
      </c>
      <c r="F31" s="233" t="str">
        <f>Roles!D19</f>
        <v>CL</v>
      </c>
      <c r="G31" s="81" t="s">
        <v>53</v>
      </c>
      <c r="H31" s="239"/>
      <c r="I31" s="240">
        <v>1.5</v>
      </c>
      <c r="J31" s="241">
        <v>2</v>
      </c>
      <c r="K31" s="38">
        <v>1.3888888888888889E-3</v>
      </c>
      <c r="L31" s="37">
        <f t="shared" si="1"/>
        <v>5.8374999999999915</v>
      </c>
      <c r="M31" s="37"/>
      <c r="N31" s="35"/>
    </row>
    <row r="32" spans="1:14" ht="24" customHeight="1">
      <c r="A32" s="20">
        <f>L31</f>
        <v>5.8374999999999915</v>
      </c>
      <c r="B32" s="60" t="s">
        <v>28</v>
      </c>
      <c r="C32" s="61" t="s">
        <v>54</v>
      </c>
      <c r="D32" s="219">
        <f>Roles!B20</f>
        <v>0</v>
      </c>
      <c r="E32" s="220">
        <f>Roles!C20</f>
        <v>0</v>
      </c>
      <c r="F32" s="233">
        <f>Roles!D20</f>
        <v>0</v>
      </c>
      <c r="G32" s="81" t="s">
        <v>55</v>
      </c>
      <c r="H32" s="239">
        <v>2</v>
      </c>
      <c r="I32" s="240">
        <v>2.5</v>
      </c>
      <c r="J32" s="241">
        <v>3</v>
      </c>
      <c r="K32" s="38">
        <v>2.0833333333333329E-3</v>
      </c>
      <c r="L32" s="37">
        <f t="shared" ref="L32" si="6">L31+K32</f>
        <v>5.8395833333333247</v>
      </c>
      <c r="M32" s="37"/>
      <c r="N32" s="35"/>
    </row>
    <row r="33" spans="1:14" ht="24" customHeight="1">
      <c r="A33" s="20">
        <f>L30</f>
        <v>5.8361111111111024</v>
      </c>
      <c r="B33" s="60" t="s">
        <v>24</v>
      </c>
      <c r="C33" s="61" t="s">
        <v>56</v>
      </c>
      <c r="D33" s="219">
        <f>Roles!B18</f>
        <v>0</v>
      </c>
      <c r="E33" s="220" t="str">
        <f>Roles!C18</f>
        <v/>
      </c>
      <c r="F33" s="233" t="str">
        <f>Roles!D18</f>
        <v/>
      </c>
      <c r="G33" s="81" t="s">
        <v>53</v>
      </c>
      <c r="H33" s="239"/>
      <c r="I33" s="240">
        <v>1.5</v>
      </c>
      <c r="J33" s="241">
        <v>2</v>
      </c>
      <c r="K33" s="38">
        <v>1.3888888888888889E-3</v>
      </c>
      <c r="L33" s="37">
        <f>L31+K33</f>
        <v>5.8388888888888806</v>
      </c>
      <c r="M33" s="37"/>
      <c r="N33" s="39"/>
    </row>
    <row r="34" spans="1:14" ht="24" customHeight="1">
      <c r="A34" s="20">
        <f t="shared" ref="A34:A37" si="7">L33</f>
        <v>5.8388888888888806</v>
      </c>
      <c r="B34" s="21" t="s">
        <v>14</v>
      </c>
      <c r="C34" s="61" t="s">
        <v>372</v>
      </c>
      <c r="D34" s="216" t="str">
        <f>Roles!B12</f>
        <v>Rice Fan</v>
      </c>
      <c r="E34" s="217" t="str">
        <f>Roles!C12</f>
        <v>CC3</v>
      </c>
      <c r="F34" s="238">
        <f>Roles!D12</f>
        <v>0</v>
      </c>
      <c r="G34" s="82">
        <v>1</v>
      </c>
      <c r="H34" s="239"/>
      <c r="I34" s="240"/>
      <c r="J34" s="241">
        <v>1</v>
      </c>
      <c r="K34" s="38">
        <v>6.9444444444444404E-4</v>
      </c>
      <c r="L34" s="37">
        <f t="shared" si="1"/>
        <v>5.8395833333333247</v>
      </c>
      <c r="M34" s="37"/>
      <c r="N34" s="39"/>
    </row>
    <row r="35" spans="1:14" ht="24" customHeight="1">
      <c r="A35" s="20">
        <f t="shared" si="7"/>
        <v>5.8395833333333247</v>
      </c>
      <c r="B35" s="79" t="s">
        <v>22</v>
      </c>
      <c r="C35" s="79" t="s">
        <v>57</v>
      </c>
      <c r="D35" s="219" t="str">
        <f>Roles!B15</f>
        <v>Qiyang Li</v>
      </c>
      <c r="E35" s="220" t="str">
        <f>Roles!C15</f>
        <v>CC6</v>
      </c>
      <c r="F35" s="233">
        <f>Roles!D15</f>
        <v>0</v>
      </c>
      <c r="G35" s="81" t="s">
        <v>35</v>
      </c>
      <c r="H35" s="239" t="s">
        <v>17</v>
      </c>
      <c r="I35" s="240" t="s">
        <v>18</v>
      </c>
      <c r="J35" s="241" t="s">
        <v>19</v>
      </c>
      <c r="K35" s="38">
        <v>1.0034722222222223</v>
      </c>
      <c r="L35" s="37">
        <f t="shared" si="1"/>
        <v>6.843055555555547</v>
      </c>
      <c r="M35" s="37"/>
      <c r="N35" s="39"/>
    </row>
    <row r="36" spans="1:14" ht="24" customHeight="1">
      <c r="A36" s="20">
        <f t="shared" si="7"/>
        <v>6.843055555555547</v>
      </c>
      <c r="B36" s="76" t="s">
        <v>20</v>
      </c>
      <c r="C36" s="79" t="s">
        <v>373</v>
      </c>
      <c r="D36" s="219">
        <f>Roles!B14</f>
        <v>0</v>
      </c>
      <c r="E36" s="220" t="str">
        <f>Roles!C14</f>
        <v/>
      </c>
      <c r="F36" s="233" t="str">
        <f>Roles!D14</f>
        <v/>
      </c>
      <c r="G36" s="81" t="s">
        <v>58</v>
      </c>
      <c r="H36" s="242" t="s">
        <v>59</v>
      </c>
      <c r="I36" s="243" t="s">
        <v>60</v>
      </c>
      <c r="J36" s="244" t="s">
        <v>58</v>
      </c>
      <c r="K36" s="38">
        <v>1.0013888888888891</v>
      </c>
      <c r="L36" s="37">
        <f t="shared" si="1"/>
        <v>7.8444444444444361</v>
      </c>
      <c r="M36" s="37"/>
      <c r="N36" s="39"/>
    </row>
    <row r="37" spans="1:14" ht="24" customHeight="1" thickBot="1">
      <c r="A37" s="20">
        <f t="shared" si="7"/>
        <v>7.8444444444444361</v>
      </c>
      <c r="B37" s="84" t="s">
        <v>16</v>
      </c>
      <c r="C37" s="281" t="s">
        <v>63</v>
      </c>
      <c r="D37" s="225" t="str">
        <f>Roles!B13</f>
        <v>Karen</v>
      </c>
      <c r="E37" s="226" t="str">
        <f>Roles!C13</f>
        <v>Level1-2-2</v>
      </c>
      <c r="F37" s="234">
        <f>Roles!D13</f>
        <v>0</v>
      </c>
      <c r="G37" s="77">
        <v>2</v>
      </c>
      <c r="H37" s="245"/>
      <c r="I37" s="246"/>
      <c r="J37" s="247" t="s">
        <v>58</v>
      </c>
      <c r="K37" s="38">
        <v>1.0013888888888889</v>
      </c>
      <c r="L37" s="37">
        <f t="shared" si="1"/>
        <v>8.8458333333333243</v>
      </c>
      <c r="M37" s="37"/>
      <c r="N37" s="39"/>
    </row>
    <row r="38" spans="1:14" ht="21" customHeight="1">
      <c r="A38" s="359"/>
      <c r="B38" s="326"/>
      <c r="C38" s="326"/>
      <c r="D38" s="327"/>
      <c r="G38" s="12"/>
      <c r="H38" s="48"/>
      <c r="I38" s="49"/>
      <c r="J38" s="50"/>
      <c r="K38" s="40"/>
      <c r="L38" s="40"/>
      <c r="M38" s="40"/>
      <c r="N38" s="12"/>
    </row>
    <row r="39" spans="1:14" ht="101.25" customHeight="1">
      <c r="A39" s="360" t="s">
        <v>64</v>
      </c>
      <c r="B39" s="326"/>
      <c r="C39" s="326"/>
      <c r="D39" s="361"/>
      <c r="E39" s="328"/>
      <c r="F39" s="328"/>
      <c r="G39" s="329"/>
      <c r="H39" s="330"/>
      <c r="I39" s="331"/>
      <c r="J39" s="332"/>
      <c r="K39" s="40"/>
      <c r="L39" s="57" t="s">
        <v>65</v>
      </c>
      <c r="M39" s="353"/>
      <c r="N39" s="12"/>
    </row>
    <row r="40" spans="1:14" ht="145.5" customHeight="1">
      <c r="A40" s="355" t="s">
        <v>66</v>
      </c>
      <c r="B40" s="326"/>
      <c r="C40" s="326"/>
      <c r="D40" s="327"/>
      <c r="E40" s="328"/>
      <c r="F40" s="328"/>
      <c r="G40" s="329"/>
      <c r="H40" s="330"/>
      <c r="I40" s="331"/>
      <c r="J40" s="332"/>
      <c r="K40" s="40"/>
      <c r="L40" s="57"/>
      <c r="M40" s="354"/>
    </row>
    <row r="41" spans="1:14" ht="12.75" customHeight="1">
      <c r="A41" s="29"/>
      <c r="B41" s="12"/>
      <c r="D41" s="30"/>
      <c r="E41" s="42"/>
      <c r="G41" s="51"/>
      <c r="H41" s="51"/>
      <c r="I41" s="51"/>
      <c r="J41" s="51"/>
    </row>
    <row r="42" spans="1:14" ht="12.75" customHeight="1">
      <c r="A42" s="29"/>
      <c r="B42" s="12"/>
      <c r="C42" s="12"/>
      <c r="D42" s="30"/>
      <c r="E42" s="42"/>
      <c r="H42" s="51"/>
      <c r="I42" s="51"/>
      <c r="J42" s="51"/>
    </row>
    <row r="43" spans="1:14" ht="12.75" customHeight="1">
      <c r="A43" s="29"/>
      <c r="B43" s="12"/>
      <c r="C43" s="12"/>
      <c r="D43" s="31"/>
      <c r="E43" s="43"/>
      <c r="G43" s="32"/>
      <c r="H43" s="52"/>
      <c r="I43" s="53"/>
    </row>
    <row r="44" spans="1:14" ht="12.75" customHeight="1">
      <c r="A44" s="29"/>
      <c r="B44" s="12"/>
      <c r="D44" s="33"/>
      <c r="G44" s="34"/>
      <c r="N44" s="17"/>
    </row>
    <row r="45" spans="1:14" ht="12.75" customHeight="1">
      <c r="A45" s="29"/>
      <c r="B45" s="12"/>
      <c r="D45" s="33"/>
      <c r="G45" s="34"/>
      <c r="N45" s="17"/>
    </row>
    <row r="46" spans="1:14">
      <c r="A46" s="29"/>
      <c r="B46" s="12"/>
      <c r="D46" s="33"/>
      <c r="G46" s="34"/>
      <c r="N46" s="17"/>
    </row>
    <row r="47" spans="1:14">
      <c r="A47" s="29"/>
      <c r="B47" s="12"/>
      <c r="C47" s="12"/>
      <c r="D47" s="33"/>
      <c r="G47" s="34"/>
      <c r="N47" s="17"/>
    </row>
    <row r="48" spans="1:14">
      <c r="A48" s="29"/>
      <c r="B48" s="12"/>
      <c r="C48" s="12"/>
      <c r="D48" s="33"/>
      <c r="G48" s="34"/>
      <c r="N48" s="17"/>
    </row>
    <row r="49" spans="1:14">
      <c r="A49" s="29"/>
      <c r="B49" s="12"/>
      <c r="C49" s="12"/>
      <c r="G49" s="34"/>
      <c r="N49" s="17"/>
    </row>
    <row r="50" spans="1:14">
      <c r="A50" s="29"/>
      <c r="B50" s="12"/>
      <c r="D50" s="33"/>
      <c r="G50" s="34"/>
    </row>
    <row r="51" spans="1:14">
      <c r="A51" s="29"/>
      <c r="B51" s="12"/>
      <c r="C51" s="12"/>
      <c r="D51" s="33"/>
      <c r="G51" s="34"/>
    </row>
    <row r="52" spans="1:14">
      <c r="A52" s="29"/>
      <c r="B52" s="12"/>
      <c r="D52" s="33"/>
      <c r="G52" s="34"/>
    </row>
    <row r="53" spans="1:14">
      <c r="A53" s="29"/>
      <c r="B53" s="12"/>
      <c r="C53" s="12"/>
      <c r="D53" s="33"/>
      <c r="G53" s="34"/>
    </row>
    <row r="54" spans="1:14">
      <c r="A54" s="29"/>
      <c r="B54" s="12"/>
      <c r="C54" s="12"/>
      <c r="D54" s="33"/>
      <c r="G54" s="34"/>
    </row>
    <row r="55" spans="1:14">
      <c r="A55" s="29"/>
      <c r="B55" s="12"/>
      <c r="C55" s="12"/>
      <c r="D55" s="33"/>
      <c r="G55" s="34"/>
    </row>
    <row r="56" spans="1:14">
      <c r="A56" s="29"/>
      <c r="B56" s="12"/>
      <c r="C56" s="12"/>
      <c r="D56" s="33"/>
      <c r="G56" s="34"/>
    </row>
    <row r="57" spans="1:14">
      <c r="A57" s="29"/>
      <c r="B57" s="12"/>
      <c r="C57" s="12"/>
      <c r="D57" s="33"/>
      <c r="G57" s="34"/>
    </row>
    <row r="58" spans="1:14">
      <c r="A58" s="29"/>
      <c r="B58" s="12"/>
      <c r="C58" s="12"/>
      <c r="D58" s="33"/>
      <c r="G58" s="34"/>
    </row>
    <row r="59" spans="1:14">
      <c r="A59" s="29"/>
      <c r="D59" s="33"/>
      <c r="G59" s="34"/>
    </row>
    <row r="60" spans="1:14">
      <c r="A60" s="29"/>
      <c r="D60" s="33"/>
      <c r="G60" s="34"/>
    </row>
    <row r="61" spans="1:14">
      <c r="A61" s="29"/>
      <c r="D61" s="33"/>
      <c r="G61" s="34"/>
    </row>
    <row r="62" spans="1:14">
      <c r="A62" s="29"/>
      <c r="D62" s="33"/>
      <c r="G62" s="34"/>
    </row>
    <row r="63" spans="1:14">
      <c r="A63" s="29"/>
    </row>
    <row r="64" spans="1:14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</sheetData>
  <mergeCells count="15">
    <mergeCell ref="M39:M40"/>
    <mergeCell ref="A40:C40"/>
    <mergeCell ref="A4:A7"/>
    <mergeCell ref="B4:J7"/>
    <mergeCell ref="A18:J18"/>
    <mergeCell ref="A21:J21"/>
    <mergeCell ref="A28:J28"/>
    <mergeCell ref="A38:D38"/>
    <mergeCell ref="A39:C39"/>
    <mergeCell ref="D39:J40"/>
    <mergeCell ref="A1:J1"/>
    <mergeCell ref="A2:J2"/>
    <mergeCell ref="A3:J3"/>
    <mergeCell ref="A8:J8"/>
    <mergeCell ref="D9:F9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7008-8CD3-44D8-BA89-03803F61985C}">
  <sheetPr>
    <pageSetUpPr fitToPage="1"/>
  </sheetPr>
  <dimension ref="A1:O67"/>
  <sheetViews>
    <sheetView tabSelected="1" topLeftCell="A8" zoomScale="70" zoomScaleNormal="70" workbookViewId="0">
      <selection activeCell="A26" sqref="A26:J26"/>
    </sheetView>
  </sheetViews>
  <sheetFormatPr defaultColWidth="9.140625" defaultRowHeight="15"/>
  <cols>
    <col min="1" max="1" width="13.5703125" style="13" bestFit="1" customWidth="1"/>
    <col min="2" max="2" width="30.7109375" style="310" customWidth="1"/>
    <col min="3" max="3" width="77.7109375" style="310" customWidth="1"/>
    <col min="4" max="4" width="26.7109375" style="311" customWidth="1"/>
    <col min="5" max="5" width="14.5703125" style="312" bestFit="1" customWidth="1"/>
    <col min="6" max="6" width="5.85546875" style="312" customWidth="1"/>
    <col min="7" max="7" width="10.7109375" style="313" customWidth="1"/>
    <col min="8" max="8" width="5.7109375" style="314" customWidth="1"/>
    <col min="9" max="9" width="5.7109375" style="315" customWidth="1"/>
    <col min="10" max="10" width="5.7109375" style="316" customWidth="1"/>
    <col min="11" max="11" width="5.85546875" style="309" customWidth="1"/>
    <col min="12" max="12" width="12.7109375" style="309" customWidth="1"/>
    <col min="13" max="13" width="20" style="309" customWidth="1"/>
    <col min="14" max="14" width="21" style="310" customWidth="1"/>
    <col min="15" max="15" width="9.140625" style="12" customWidth="1"/>
    <col min="16" max="16384" width="9.140625" style="12"/>
  </cols>
  <sheetData>
    <row r="1" spans="1:14" ht="71.25" customHeight="1">
      <c r="A1" s="325" t="s">
        <v>67</v>
      </c>
      <c r="B1" s="326"/>
      <c r="C1" s="326"/>
      <c r="D1" s="327"/>
      <c r="E1" s="328"/>
      <c r="F1" s="328"/>
      <c r="G1" s="329"/>
      <c r="H1" s="330"/>
      <c r="I1" s="331"/>
      <c r="J1" s="332"/>
    </row>
    <row r="2" spans="1:14" ht="22.5" customHeight="1">
      <c r="A2" s="333" t="s">
        <v>68</v>
      </c>
      <c r="B2" s="326"/>
      <c r="C2" s="326"/>
      <c r="D2" s="327"/>
      <c r="E2" s="328"/>
      <c r="F2" s="328"/>
      <c r="G2" s="329"/>
      <c r="H2" s="330"/>
      <c r="I2" s="331"/>
      <c r="J2" s="332"/>
      <c r="K2" s="35"/>
      <c r="L2" s="35"/>
    </row>
    <row r="3" spans="1:14" ht="22.5" customHeight="1">
      <c r="A3" s="334" t="s">
        <v>69</v>
      </c>
      <c r="B3" s="326"/>
      <c r="C3" s="326"/>
      <c r="D3" s="327"/>
      <c r="E3" s="328"/>
      <c r="F3" s="328"/>
      <c r="G3" s="329"/>
      <c r="H3" s="330"/>
      <c r="I3" s="331"/>
      <c r="J3" s="332"/>
      <c r="K3" s="36"/>
      <c r="L3" s="36"/>
    </row>
    <row r="4" spans="1:14" ht="22.5" customHeight="1">
      <c r="A4" s="335" t="s">
        <v>70</v>
      </c>
      <c r="B4" s="338" t="s">
        <v>71</v>
      </c>
      <c r="C4" s="339"/>
      <c r="D4" s="340"/>
      <c r="E4" s="341"/>
      <c r="F4" s="341"/>
      <c r="G4" s="342"/>
      <c r="H4" s="343"/>
      <c r="I4" s="344"/>
      <c r="J4" s="345"/>
      <c r="K4" s="35"/>
      <c r="L4" s="35"/>
    </row>
    <row r="5" spans="1:14" ht="22.5" customHeight="1" thickBot="1">
      <c r="A5" s="336"/>
      <c r="B5" s="339"/>
      <c r="C5" s="339"/>
      <c r="D5" s="340"/>
      <c r="E5" s="341"/>
      <c r="F5" s="341"/>
      <c r="G5" s="342"/>
      <c r="H5" s="343"/>
      <c r="I5" s="344"/>
      <c r="J5" s="345"/>
      <c r="K5" s="36"/>
      <c r="L5" s="36"/>
    </row>
    <row r="6" spans="1:14" ht="22.5" hidden="1" customHeight="1">
      <c r="A6" s="336"/>
      <c r="B6" s="339"/>
      <c r="C6" s="339"/>
      <c r="D6" s="340"/>
      <c r="E6" s="341"/>
      <c r="F6" s="341"/>
      <c r="G6" s="342"/>
      <c r="H6" s="343"/>
      <c r="I6" s="344"/>
      <c r="J6" s="345"/>
      <c r="K6" s="36"/>
      <c r="L6" s="36"/>
    </row>
    <row r="7" spans="1:14" ht="10.5" hidden="1" customHeight="1">
      <c r="A7" s="337"/>
      <c r="B7" s="346"/>
      <c r="C7" s="346"/>
      <c r="D7" s="347"/>
      <c r="E7" s="348"/>
      <c r="F7" s="348"/>
      <c r="G7" s="349"/>
      <c r="H7" s="350"/>
      <c r="I7" s="351"/>
      <c r="J7" s="352"/>
      <c r="K7" s="36"/>
      <c r="L7" s="36"/>
    </row>
    <row r="8" spans="1:14" ht="33.75" customHeight="1" thickBot="1">
      <c r="A8" s="317" t="s">
        <v>5</v>
      </c>
      <c r="B8" s="318"/>
      <c r="C8" s="318"/>
      <c r="D8" s="319"/>
      <c r="E8" s="320"/>
      <c r="F8" s="320"/>
      <c r="G8" s="321"/>
      <c r="H8" s="322"/>
      <c r="I8" s="323"/>
      <c r="J8" s="324"/>
      <c r="K8" s="36"/>
      <c r="L8" s="36"/>
    </row>
    <row r="9" spans="1:14" ht="42.75" customHeight="1" thickBot="1">
      <c r="A9" s="18" t="s">
        <v>73</v>
      </c>
      <c r="B9" s="19" t="s">
        <v>74</v>
      </c>
      <c r="C9" s="282" t="s">
        <v>75</v>
      </c>
      <c r="D9" s="356" t="s">
        <v>374</v>
      </c>
      <c r="E9" s="320"/>
      <c r="F9" s="357"/>
      <c r="G9" s="283" t="s">
        <v>375</v>
      </c>
      <c r="H9" s="45" t="s">
        <v>78</v>
      </c>
      <c r="I9" s="46" t="s">
        <v>79</v>
      </c>
      <c r="J9" s="47" t="s">
        <v>80</v>
      </c>
      <c r="K9" s="38">
        <v>1</v>
      </c>
      <c r="L9" s="37">
        <v>0.77777777777777801</v>
      </c>
    </row>
    <row r="10" spans="1:14" ht="24" customHeight="1">
      <c r="A10" s="20">
        <f t="shared" ref="A10:A17" si="0">L9</f>
        <v>0.77777777777777801</v>
      </c>
      <c r="B10" s="21" t="s">
        <v>81</v>
      </c>
      <c r="C10" s="21" t="s">
        <v>82</v>
      </c>
      <c r="D10" s="213" t="str">
        <f>Roles!B2</f>
        <v>Davie</v>
      </c>
      <c r="E10" s="214" t="str">
        <f>Roles!C2</f>
        <v>Level1-2-2</v>
      </c>
      <c r="F10" s="215">
        <f>Roles!D2</f>
        <v>0</v>
      </c>
      <c r="G10" s="22">
        <v>20</v>
      </c>
      <c r="H10" s="227"/>
      <c r="I10" s="228"/>
      <c r="J10" s="229"/>
      <c r="K10" s="38">
        <v>1.0138888888888888</v>
      </c>
      <c r="L10" s="37">
        <f t="shared" ref="L10:L35" si="1">L9+K10</f>
        <v>1.791666666666667</v>
      </c>
    </row>
    <row r="11" spans="1:14" ht="24" customHeight="1">
      <c r="A11" s="20">
        <f t="shared" si="0"/>
        <v>1.791666666666667</v>
      </c>
      <c r="B11" s="79" t="s">
        <v>84</v>
      </c>
      <c r="C11" s="75" t="s">
        <v>85</v>
      </c>
      <c r="D11" s="216" t="str">
        <f>Roles!B3</f>
        <v>Harper</v>
      </c>
      <c r="E11" s="217" t="str">
        <f>Roles!C3</f>
        <v>CC6</v>
      </c>
      <c r="F11" s="218">
        <f>Roles!D3</f>
        <v>0</v>
      </c>
      <c r="G11" s="82">
        <v>5</v>
      </c>
      <c r="H11" s="239" t="s">
        <v>17</v>
      </c>
      <c r="I11" s="240" t="s">
        <v>18</v>
      </c>
      <c r="J11" s="241" t="s">
        <v>19</v>
      </c>
      <c r="K11" s="38">
        <v>3.472222222222222E-3</v>
      </c>
      <c r="L11" s="37">
        <f t="shared" si="1"/>
        <v>1.7951388888888893</v>
      </c>
    </row>
    <row r="12" spans="1:14" ht="24" customHeight="1">
      <c r="A12" s="20">
        <f t="shared" si="0"/>
        <v>1.7951388888888893</v>
      </c>
      <c r="B12" s="79" t="s">
        <v>81</v>
      </c>
      <c r="C12" s="79" t="s">
        <v>86</v>
      </c>
      <c r="D12" s="219" t="str">
        <f>Roles!B4</f>
        <v>Harper</v>
      </c>
      <c r="E12" s="220" t="str">
        <f>Roles!C4</f>
        <v>CC6</v>
      </c>
      <c r="F12" s="221">
        <f>Roles!D4</f>
        <v>0</v>
      </c>
      <c r="G12" s="82">
        <v>3</v>
      </c>
      <c r="H12" s="239"/>
      <c r="I12" s="240" t="s">
        <v>58</v>
      </c>
      <c r="J12" s="241" t="s">
        <v>17</v>
      </c>
      <c r="K12" s="38">
        <v>1.0020833333333334</v>
      </c>
      <c r="L12" s="37">
        <f t="shared" si="1"/>
        <v>2.7972222222222225</v>
      </c>
    </row>
    <row r="13" spans="1:14" ht="24" customHeight="1">
      <c r="A13" s="20">
        <f t="shared" si="0"/>
        <v>2.7972222222222225</v>
      </c>
      <c r="B13" s="79" t="s">
        <v>87</v>
      </c>
      <c r="C13" s="79" t="s">
        <v>88</v>
      </c>
      <c r="D13" s="222" t="str">
        <f>Roles!B5</f>
        <v>Bonnie Wang</v>
      </c>
      <c r="E13" s="223" t="str">
        <f>Roles!C5</f>
        <v>ACS7</v>
      </c>
      <c r="F13" s="224" t="str">
        <f>Roles!D5</f>
        <v>CL</v>
      </c>
      <c r="G13" s="82">
        <v>2</v>
      </c>
      <c r="H13" s="239"/>
      <c r="I13" s="240">
        <v>0.5</v>
      </c>
      <c r="J13" s="241" t="s">
        <v>59</v>
      </c>
      <c r="K13" s="38">
        <v>6.9444444444444447E-4</v>
      </c>
      <c r="L13" s="37">
        <f t="shared" si="1"/>
        <v>2.7979166666666671</v>
      </c>
    </row>
    <row r="14" spans="1:14" ht="24" customHeight="1">
      <c r="A14" s="20">
        <f t="shared" si="0"/>
        <v>2.7979166666666671</v>
      </c>
      <c r="B14" s="79" t="s">
        <v>89</v>
      </c>
      <c r="C14" s="79" t="s">
        <v>90</v>
      </c>
      <c r="D14" s="219" t="str">
        <f>Roles!B8</f>
        <v>Serena</v>
      </c>
      <c r="E14" s="220" t="str">
        <f>Roles!C8</f>
        <v>CC6</v>
      </c>
      <c r="F14" s="221">
        <f>Roles!D8</f>
        <v>0</v>
      </c>
      <c r="G14" s="82">
        <v>1</v>
      </c>
      <c r="H14" s="239"/>
      <c r="I14" s="240">
        <v>0.5</v>
      </c>
      <c r="J14" s="241">
        <v>1</v>
      </c>
      <c r="K14" s="38">
        <v>1.0006944444444399</v>
      </c>
      <c r="L14" s="37">
        <f t="shared" si="1"/>
        <v>3.7986111111111072</v>
      </c>
      <c r="M14" s="37"/>
      <c r="N14" s="35"/>
    </row>
    <row r="15" spans="1:14" ht="24.75" customHeight="1">
      <c r="A15" s="20">
        <f t="shared" si="0"/>
        <v>3.7986111111111072</v>
      </c>
      <c r="B15" s="79" t="s">
        <v>91</v>
      </c>
      <c r="C15" s="79" t="s">
        <v>92</v>
      </c>
      <c r="D15" s="219" t="str">
        <f>Roles!B9</f>
        <v>Raymond Li</v>
      </c>
      <c r="E15" s="220" t="str">
        <f>Roles!C9</f>
        <v>CC7</v>
      </c>
      <c r="F15" s="221">
        <f>Roles!D9</f>
        <v>0</v>
      </c>
      <c r="G15" s="82">
        <v>1</v>
      </c>
      <c r="H15" s="239"/>
      <c r="I15" s="240">
        <v>0.5</v>
      </c>
      <c r="J15" s="241">
        <v>1</v>
      </c>
      <c r="K15" s="38">
        <v>6.9444444444444447E-4</v>
      </c>
      <c r="L15" s="37">
        <f t="shared" si="1"/>
        <v>3.7993055555555517</v>
      </c>
      <c r="M15" s="37"/>
      <c r="N15" s="35"/>
    </row>
    <row r="16" spans="1:14" ht="24" customHeight="1">
      <c r="A16" s="20">
        <f t="shared" si="0"/>
        <v>3.7993055555555517</v>
      </c>
      <c r="B16" s="79" t="s">
        <v>95</v>
      </c>
      <c r="C16" s="79" t="s">
        <v>376</v>
      </c>
      <c r="D16" s="219" t="str">
        <f>Roles!B10</f>
        <v>Raven</v>
      </c>
      <c r="E16" s="220" t="str">
        <f>Roles!C10</f>
        <v>CC1</v>
      </c>
      <c r="F16" s="221">
        <f>Roles!D10</f>
        <v>0</v>
      </c>
      <c r="G16" s="82">
        <v>2</v>
      </c>
      <c r="H16" s="239">
        <v>1</v>
      </c>
      <c r="I16" s="240">
        <v>1.5</v>
      </c>
      <c r="J16" s="241">
        <v>2</v>
      </c>
      <c r="K16" s="38">
        <v>1.3888888888888889E-3</v>
      </c>
      <c r="L16" s="37">
        <f t="shared" si="1"/>
        <v>3.8006944444444408</v>
      </c>
      <c r="M16" s="37"/>
      <c r="N16" s="35"/>
    </row>
    <row r="17" spans="1:14" ht="24" customHeight="1" thickBot="1">
      <c r="A17" s="20">
        <f t="shared" si="0"/>
        <v>3.8006944444444408</v>
      </c>
      <c r="B17" s="23" t="s">
        <v>87</v>
      </c>
      <c r="C17" s="24" t="s">
        <v>377</v>
      </c>
      <c r="D17" s="285" t="str">
        <f>Roles!B4</f>
        <v>Harper</v>
      </c>
      <c r="E17" s="265" t="str">
        <f>Roles!C4</f>
        <v>CC6</v>
      </c>
      <c r="F17" s="286">
        <f>Roles!D4</f>
        <v>0</v>
      </c>
      <c r="G17" s="287">
        <v>1</v>
      </c>
      <c r="H17" s="230"/>
      <c r="I17" s="231">
        <v>0.5</v>
      </c>
      <c r="J17" s="232">
        <v>1</v>
      </c>
      <c r="K17" s="38">
        <v>6.9444444444444404E-4</v>
      </c>
      <c r="L17" s="37">
        <f t="shared" si="1"/>
        <v>3.8013888888888854</v>
      </c>
      <c r="M17" s="37"/>
      <c r="N17" s="35"/>
    </row>
    <row r="18" spans="1:14" ht="24" customHeight="1" thickBot="1">
      <c r="A18" s="358" t="s">
        <v>31</v>
      </c>
      <c r="B18" s="318"/>
      <c r="C18" s="318"/>
      <c r="D18" s="319"/>
      <c r="E18" s="320"/>
      <c r="F18" s="320"/>
      <c r="G18" s="321"/>
      <c r="H18" s="322"/>
      <c r="I18" s="323"/>
      <c r="J18" s="324"/>
      <c r="K18" s="38">
        <v>0</v>
      </c>
      <c r="L18" s="37">
        <f>L17+K18</f>
        <v>3.8013888888888854</v>
      </c>
    </row>
    <row r="19" spans="1:14" ht="24" customHeight="1">
      <c r="A19" s="20">
        <f>L18</f>
        <v>3.8013888888888854</v>
      </c>
      <c r="B19" s="25" t="s">
        <v>99</v>
      </c>
      <c r="C19" s="26" t="s">
        <v>100</v>
      </c>
      <c r="D19" s="216" t="str">
        <f>Roles!B6</f>
        <v>Elliot Zhang</v>
      </c>
      <c r="E19" s="217" t="str">
        <f>Roles!C6</f>
        <v>Level1-2-1</v>
      </c>
      <c r="F19" s="238">
        <f>Roles!D6</f>
        <v>0</v>
      </c>
      <c r="G19" s="28">
        <v>20</v>
      </c>
      <c r="H19" s="288">
        <v>1</v>
      </c>
      <c r="I19" s="228">
        <v>1.5</v>
      </c>
      <c r="J19" s="229">
        <v>2</v>
      </c>
      <c r="K19" s="38">
        <v>1.388888888888889E-2</v>
      </c>
      <c r="L19" s="37">
        <f t="shared" si="1"/>
        <v>3.8152777777777742</v>
      </c>
    </row>
    <row r="20" spans="1:14" ht="24" customHeight="1" thickBot="1">
      <c r="A20" s="20">
        <f>L19</f>
        <v>3.8152777777777742</v>
      </c>
      <c r="B20" s="76" t="s">
        <v>102</v>
      </c>
      <c r="C20" s="76" t="s">
        <v>103</v>
      </c>
      <c r="D20" s="219" t="str">
        <f>Roles!B7</f>
        <v>Julia Zhu</v>
      </c>
      <c r="E20" s="220" t="str">
        <f>Roles!C7</f>
        <v>CC</v>
      </c>
      <c r="F20" s="233" t="str">
        <f>Roles!D7</f>
        <v>CL</v>
      </c>
      <c r="G20" s="78" t="s">
        <v>35</v>
      </c>
      <c r="H20" s="235" t="s">
        <v>18</v>
      </c>
      <c r="I20" s="236" t="s">
        <v>19</v>
      </c>
      <c r="J20" s="237" t="s">
        <v>36</v>
      </c>
      <c r="K20" s="38">
        <v>4.1666666666666666E-3</v>
      </c>
      <c r="L20" s="37">
        <f t="shared" si="1"/>
        <v>3.8194444444444411</v>
      </c>
    </row>
    <row r="21" spans="1:14" ht="24" customHeight="1" thickBot="1">
      <c r="A21" s="358" t="s">
        <v>38</v>
      </c>
      <c r="B21" s="318"/>
      <c r="C21" s="318"/>
      <c r="D21" s="319"/>
      <c r="E21" s="320"/>
      <c r="F21" s="320"/>
      <c r="G21" s="321"/>
      <c r="H21" s="322"/>
      <c r="I21" s="323"/>
      <c r="J21" s="324"/>
      <c r="K21" s="38">
        <v>1</v>
      </c>
      <c r="L21" s="37">
        <f>L20+K21</f>
        <v>4.8194444444444411</v>
      </c>
      <c r="M21" s="37"/>
      <c r="N21" s="35"/>
    </row>
    <row r="22" spans="1:14" ht="24" customHeight="1">
      <c r="A22" s="20">
        <f t="shared" ref="A22:A25" si="2">L21</f>
        <v>4.8194444444444411</v>
      </c>
      <c r="B22" s="25" t="s">
        <v>87</v>
      </c>
      <c r="C22" s="27" t="s">
        <v>106</v>
      </c>
      <c r="D22" s="216" t="str">
        <f>Roles!B4</f>
        <v>Harper</v>
      </c>
      <c r="E22" s="217" t="str">
        <f>Roles!C4</f>
        <v>CC6</v>
      </c>
      <c r="F22" s="238">
        <f>Roles!D4</f>
        <v>0</v>
      </c>
      <c r="G22" s="28">
        <v>1</v>
      </c>
      <c r="H22" s="227"/>
      <c r="I22" s="228">
        <v>0.5</v>
      </c>
      <c r="J22" s="229">
        <v>1</v>
      </c>
      <c r="K22" s="38">
        <v>6.9444444444444447E-4</v>
      </c>
      <c r="L22" s="37">
        <f t="shared" si="1"/>
        <v>4.8201388888888852</v>
      </c>
      <c r="M22" s="37"/>
      <c r="N22" s="35"/>
    </row>
    <row r="23" spans="1:14" ht="47.25" customHeight="1">
      <c r="A23" s="20">
        <f t="shared" si="2"/>
        <v>4.8201388888888852</v>
      </c>
      <c r="B23" s="79" t="s">
        <v>107</v>
      </c>
      <c r="C23" s="80" t="s">
        <v>108</v>
      </c>
      <c r="D23" s="263" t="str">
        <f>Roles!B11</f>
        <v>Jill Chen</v>
      </c>
      <c r="E23" s="264" t="str">
        <f>Roles!C11</f>
        <v>Level1-1</v>
      </c>
      <c r="F23" s="269">
        <f>Roles!D11</f>
        <v>0</v>
      </c>
      <c r="G23" s="78" t="s">
        <v>42</v>
      </c>
      <c r="H23" s="235" t="s">
        <v>19</v>
      </c>
      <c r="I23" s="236" t="s">
        <v>36</v>
      </c>
      <c r="J23" s="237" t="s">
        <v>43</v>
      </c>
      <c r="K23" s="38">
        <v>4.8611111111111112E-3</v>
      </c>
      <c r="L23" s="37">
        <f t="shared" si="1"/>
        <v>4.8249999999999966</v>
      </c>
      <c r="M23" s="37"/>
      <c r="N23" s="35"/>
    </row>
    <row r="24" spans="1:14" ht="27" customHeight="1">
      <c r="A24" s="193">
        <f t="shared" si="2"/>
        <v>4.8249999999999966</v>
      </c>
      <c r="B24" s="25" t="s">
        <v>87</v>
      </c>
      <c r="C24" s="27" t="s">
        <v>110</v>
      </c>
      <c r="D24" s="263" t="str">
        <f>Roles!B4</f>
        <v>Harper</v>
      </c>
      <c r="E24" s="264" t="str">
        <f>Roles!C4</f>
        <v>CC6</v>
      </c>
      <c r="F24" s="269">
        <f>Roles!D4</f>
        <v>0</v>
      </c>
      <c r="G24" s="28">
        <v>1</v>
      </c>
      <c r="H24" s="227"/>
      <c r="I24" s="228">
        <v>0.5</v>
      </c>
      <c r="J24" s="229">
        <v>1</v>
      </c>
      <c r="K24" s="38">
        <v>6.9444444444444447E-4</v>
      </c>
      <c r="L24" s="37">
        <f t="shared" si="1"/>
        <v>4.8256944444444407</v>
      </c>
      <c r="M24" s="37"/>
      <c r="N24" s="35"/>
    </row>
    <row r="25" spans="1:14" ht="24" customHeight="1" thickBot="1">
      <c r="A25" s="20">
        <f t="shared" si="2"/>
        <v>4.8256944444444407</v>
      </c>
      <c r="B25" s="79" t="s">
        <v>107</v>
      </c>
      <c r="C25" s="80" t="s">
        <v>108</v>
      </c>
      <c r="D25" s="266" t="str">
        <f>Roles!B12</f>
        <v>Rice Fan</v>
      </c>
      <c r="E25" s="267" t="str">
        <f>Roles!C12</f>
        <v>CC3</v>
      </c>
      <c r="F25" s="268" t="str">
        <f>Roles!D14</f>
        <v/>
      </c>
      <c r="G25" s="78" t="s">
        <v>42</v>
      </c>
      <c r="H25" s="235" t="s">
        <v>19</v>
      </c>
      <c r="I25" s="236" t="s">
        <v>36</v>
      </c>
      <c r="J25" s="237" t="s">
        <v>43</v>
      </c>
      <c r="K25" s="38">
        <v>4.8611111111111112E-3</v>
      </c>
      <c r="L25" s="37">
        <f t="shared" si="1"/>
        <v>4.8305555555555522</v>
      </c>
      <c r="M25" s="37"/>
      <c r="N25" s="35"/>
    </row>
    <row r="26" spans="1:14" ht="24" customHeight="1" thickBot="1">
      <c r="A26" s="358" t="s">
        <v>47</v>
      </c>
      <c r="B26" s="318"/>
      <c r="C26" s="318"/>
      <c r="D26" s="319"/>
      <c r="E26" s="320"/>
      <c r="F26" s="320"/>
      <c r="G26" s="321"/>
      <c r="H26" s="322"/>
      <c r="I26" s="323"/>
      <c r="J26" s="324"/>
      <c r="K26" s="38"/>
      <c r="L26" s="37">
        <f>L25+K26</f>
        <v>4.8305555555555522</v>
      </c>
      <c r="M26" s="37"/>
      <c r="N26" s="35"/>
    </row>
    <row r="27" spans="1:14" ht="24" customHeight="1">
      <c r="A27" s="20">
        <f>L26</f>
        <v>4.8305555555555522</v>
      </c>
      <c r="B27" s="25" t="s">
        <v>22</v>
      </c>
      <c r="C27" s="26" t="s">
        <v>48</v>
      </c>
      <c r="D27" s="216" t="str">
        <f>Roles!B9</f>
        <v>Raymond Li</v>
      </c>
      <c r="E27" s="217" t="str">
        <f>Roles!C9</f>
        <v>CC7</v>
      </c>
      <c r="F27" s="238">
        <f>Roles!D9</f>
        <v>0</v>
      </c>
      <c r="G27" s="28">
        <v>1</v>
      </c>
      <c r="H27" s="227"/>
      <c r="I27" s="228">
        <v>0.5</v>
      </c>
      <c r="J27" s="229">
        <v>1</v>
      </c>
      <c r="K27" s="38">
        <v>1.0006944444444399</v>
      </c>
      <c r="L27" s="37">
        <f t="shared" si="1"/>
        <v>5.8312499999999918</v>
      </c>
      <c r="M27" s="37"/>
      <c r="N27" s="35"/>
    </row>
    <row r="28" spans="1:14" ht="24" customHeight="1">
      <c r="A28" s="20">
        <f>L27</f>
        <v>5.8312499999999918</v>
      </c>
      <c r="B28" s="60" t="s">
        <v>49</v>
      </c>
      <c r="C28" s="61" t="s">
        <v>50</v>
      </c>
      <c r="D28" s="216" t="str">
        <f>Roles!B19</f>
        <v>Bonnie Wang</v>
      </c>
      <c r="E28" s="217" t="str">
        <f>Roles!C19</f>
        <v>ACS7</v>
      </c>
      <c r="F28" s="238" t="str">
        <f>Roles!D19</f>
        <v>CL</v>
      </c>
      <c r="G28" s="62" t="s">
        <v>51</v>
      </c>
      <c r="H28" s="239">
        <v>2</v>
      </c>
      <c r="I28" s="240">
        <v>2.5</v>
      </c>
      <c r="J28" s="241">
        <v>3</v>
      </c>
      <c r="K28" s="38">
        <v>2.0833333333333329E-3</v>
      </c>
      <c r="L28" s="37">
        <f t="shared" si="1"/>
        <v>5.833333333333325</v>
      </c>
      <c r="M28" s="37"/>
      <c r="N28" s="35"/>
    </row>
    <row r="29" spans="1:14" ht="24" customHeight="1">
      <c r="A29" s="20">
        <f>L28</f>
        <v>5.833333333333325</v>
      </c>
      <c r="B29" s="60" t="s">
        <v>26</v>
      </c>
      <c r="C29" s="61" t="s">
        <v>52</v>
      </c>
      <c r="D29" s="219" t="str">
        <f>Roles!B13</f>
        <v>Karen</v>
      </c>
      <c r="E29" s="220" t="str">
        <f>Roles!C13</f>
        <v>Level1-2-2</v>
      </c>
      <c r="F29" s="233">
        <f>Roles!D13</f>
        <v>0</v>
      </c>
      <c r="G29" s="81" t="s">
        <v>53</v>
      </c>
      <c r="H29" s="239"/>
      <c r="I29" s="240">
        <v>1.5</v>
      </c>
      <c r="J29" s="241">
        <v>2</v>
      </c>
      <c r="K29" s="38">
        <v>1.3888888888888889E-3</v>
      </c>
      <c r="L29" s="37">
        <f t="shared" si="1"/>
        <v>5.8347222222222141</v>
      </c>
      <c r="M29" s="37"/>
      <c r="N29" s="35"/>
    </row>
    <row r="30" spans="1:14" ht="24" customHeight="1">
      <c r="A30" s="20">
        <f>L28</f>
        <v>5.833333333333325</v>
      </c>
      <c r="B30" s="60" t="s">
        <v>28</v>
      </c>
      <c r="C30" s="61" t="s">
        <v>54</v>
      </c>
      <c r="D30" s="219">
        <f>Roles!B14</f>
        <v>0</v>
      </c>
      <c r="E30" s="220" t="str">
        <f>Roles!C14</f>
        <v/>
      </c>
      <c r="F30" s="233" t="str">
        <f>Roles!D14</f>
        <v/>
      </c>
      <c r="G30" s="81" t="s">
        <v>55</v>
      </c>
      <c r="H30" s="239">
        <v>2</v>
      </c>
      <c r="I30" s="240">
        <v>2.5</v>
      </c>
      <c r="J30" s="241">
        <v>3</v>
      </c>
      <c r="K30" s="38">
        <v>2.0833333333333329E-3</v>
      </c>
      <c r="L30" s="37">
        <f>L29+K30</f>
        <v>5.8368055555555474</v>
      </c>
      <c r="M30" s="37"/>
      <c r="N30" s="39"/>
    </row>
    <row r="31" spans="1:14" ht="24" customHeight="1">
      <c r="A31" s="20">
        <f t="shared" ref="A31:A35" si="3">L30</f>
        <v>5.8368055555555474</v>
      </c>
      <c r="B31" s="60" t="s">
        <v>24</v>
      </c>
      <c r="C31" s="61" t="s">
        <v>56</v>
      </c>
      <c r="D31" s="219" t="str">
        <f>Roles!B12</f>
        <v>Rice Fan</v>
      </c>
      <c r="E31" s="220" t="str">
        <f>Roles!C12</f>
        <v>CC3</v>
      </c>
      <c r="F31" s="233">
        <f>Roles!D12</f>
        <v>0</v>
      </c>
      <c r="G31" s="81" t="s">
        <v>53</v>
      </c>
      <c r="H31" s="239"/>
      <c r="I31" s="240">
        <v>1.5</v>
      </c>
      <c r="J31" s="241">
        <v>2</v>
      </c>
      <c r="K31" s="38">
        <v>1.3888888888888889E-3</v>
      </c>
      <c r="L31" s="37">
        <f t="shared" si="1"/>
        <v>5.8381944444444365</v>
      </c>
      <c r="M31" s="37"/>
      <c r="N31" s="39"/>
    </row>
    <row r="32" spans="1:14" ht="24" customHeight="1">
      <c r="A32" s="20">
        <f t="shared" si="3"/>
        <v>5.8381944444444365</v>
      </c>
      <c r="B32" s="21" t="s">
        <v>14</v>
      </c>
      <c r="C32" s="61" t="s">
        <v>372</v>
      </c>
      <c r="D32" s="216" t="str">
        <f>Roles!B6</f>
        <v>Elliot Zhang</v>
      </c>
      <c r="E32" s="217" t="str">
        <f>Roles!C6</f>
        <v>Level1-2-1</v>
      </c>
      <c r="F32" s="238">
        <f>Roles!D6</f>
        <v>0</v>
      </c>
      <c r="G32" s="82">
        <v>1</v>
      </c>
      <c r="H32" s="239"/>
      <c r="I32" s="240"/>
      <c r="J32" s="241">
        <v>1</v>
      </c>
      <c r="K32" s="38">
        <v>6.9444444444444404E-4</v>
      </c>
      <c r="L32" s="37">
        <f t="shared" si="1"/>
        <v>5.8388888888888806</v>
      </c>
      <c r="M32" s="37"/>
      <c r="N32" s="39"/>
    </row>
    <row r="33" spans="1:14" ht="24" customHeight="1">
      <c r="A33" s="20">
        <f t="shared" si="3"/>
        <v>5.8388888888888806</v>
      </c>
      <c r="B33" s="79" t="s">
        <v>22</v>
      </c>
      <c r="C33" s="79" t="s">
        <v>57</v>
      </c>
      <c r="D33" s="219" t="str">
        <f>Roles!B9</f>
        <v>Raymond Li</v>
      </c>
      <c r="E33" s="220" t="str">
        <f>Roles!C9</f>
        <v>CC7</v>
      </c>
      <c r="F33" s="233">
        <f>Roles!D9</f>
        <v>0</v>
      </c>
      <c r="G33" s="81" t="s">
        <v>35</v>
      </c>
      <c r="H33" s="239" t="s">
        <v>17</v>
      </c>
      <c r="I33" s="240" t="s">
        <v>18</v>
      </c>
      <c r="J33" s="241" t="s">
        <v>19</v>
      </c>
      <c r="K33" s="38">
        <v>1.0034722222222223</v>
      </c>
      <c r="L33" s="37">
        <f t="shared" si="1"/>
        <v>6.8423611111111029</v>
      </c>
      <c r="M33" s="37"/>
      <c r="N33" s="39"/>
    </row>
    <row r="34" spans="1:14" ht="24" customHeight="1">
      <c r="A34" s="20">
        <f t="shared" si="3"/>
        <v>6.8423611111111029</v>
      </c>
      <c r="B34" s="76" t="s">
        <v>20</v>
      </c>
      <c r="C34" s="79" t="s">
        <v>373</v>
      </c>
      <c r="D34" s="219" t="str">
        <f>Roles!B8</f>
        <v>Serena</v>
      </c>
      <c r="E34" s="220" t="str">
        <f>Roles!C8</f>
        <v>CC6</v>
      </c>
      <c r="F34" s="233">
        <f>Roles!D8</f>
        <v>0</v>
      </c>
      <c r="G34" s="81" t="s">
        <v>58</v>
      </c>
      <c r="H34" s="242" t="s">
        <v>59</v>
      </c>
      <c r="I34" s="243" t="s">
        <v>60</v>
      </c>
      <c r="J34" s="244" t="s">
        <v>58</v>
      </c>
      <c r="K34" s="38">
        <v>1.0013888888888891</v>
      </c>
      <c r="L34" s="37">
        <f t="shared" si="1"/>
        <v>7.843749999999992</v>
      </c>
      <c r="M34" s="37"/>
      <c r="N34" s="39"/>
    </row>
    <row r="35" spans="1:14" ht="24" customHeight="1" thickBot="1">
      <c r="A35" s="20">
        <f t="shared" si="3"/>
        <v>7.843749999999992</v>
      </c>
      <c r="B35" s="84" t="s">
        <v>16</v>
      </c>
      <c r="C35" s="281" t="s">
        <v>63</v>
      </c>
      <c r="D35" s="225" t="str">
        <f>Roles!B7</f>
        <v>Julia Zhu</v>
      </c>
      <c r="E35" s="226" t="str">
        <f>Roles!C7</f>
        <v>CC</v>
      </c>
      <c r="F35" s="234" t="str">
        <f>Roles!D7</f>
        <v>CL</v>
      </c>
      <c r="G35" s="77">
        <v>2</v>
      </c>
      <c r="H35" s="245"/>
      <c r="I35" s="246"/>
      <c r="J35" s="247" t="s">
        <v>58</v>
      </c>
      <c r="K35" s="38">
        <v>1.0013888888888889</v>
      </c>
      <c r="L35" s="37">
        <f t="shared" si="1"/>
        <v>8.8451388888888811</v>
      </c>
      <c r="M35" s="37"/>
      <c r="N35" s="39"/>
    </row>
    <row r="36" spans="1:14" ht="21" customHeight="1">
      <c r="A36" s="359"/>
      <c r="B36" s="326"/>
      <c r="C36" s="326"/>
      <c r="D36" s="327"/>
      <c r="G36" s="12"/>
      <c r="H36" s="48"/>
      <c r="I36" s="49"/>
      <c r="J36" s="50"/>
      <c r="K36" s="40"/>
      <c r="L36" s="40"/>
      <c r="M36" s="40"/>
      <c r="N36" s="12"/>
    </row>
    <row r="37" spans="1:14" ht="101.25" customHeight="1">
      <c r="A37" s="360" t="s">
        <v>64</v>
      </c>
      <c r="B37" s="326"/>
      <c r="C37" s="326"/>
      <c r="D37" s="361"/>
      <c r="E37" s="328"/>
      <c r="F37" s="328"/>
      <c r="G37" s="329"/>
      <c r="H37" s="330"/>
      <c r="I37" s="331"/>
      <c r="J37" s="332"/>
      <c r="K37" s="40"/>
      <c r="L37" s="57" t="s">
        <v>65</v>
      </c>
      <c r="M37" s="353"/>
      <c r="N37" s="12"/>
    </row>
    <row r="38" spans="1:14" ht="145.5" customHeight="1">
      <c r="A38" s="355" t="s">
        <v>66</v>
      </c>
      <c r="B38" s="326"/>
      <c r="C38" s="326"/>
      <c r="D38" s="327"/>
      <c r="E38" s="328"/>
      <c r="F38" s="328"/>
      <c r="G38" s="329"/>
      <c r="H38" s="330"/>
      <c r="I38" s="331"/>
      <c r="J38" s="332"/>
      <c r="K38" s="40"/>
      <c r="L38" s="57"/>
      <c r="M38" s="354"/>
    </row>
    <row r="39" spans="1:14" ht="12.75" customHeight="1">
      <c r="A39" s="29"/>
      <c r="B39" s="12"/>
      <c r="D39" s="30"/>
      <c r="E39" s="42"/>
      <c r="G39" s="51"/>
      <c r="H39" s="51"/>
      <c r="I39" s="51"/>
      <c r="J39" s="51"/>
    </row>
    <row r="40" spans="1:14" ht="12.75" customHeight="1">
      <c r="A40" s="29"/>
      <c r="B40" s="12"/>
      <c r="C40" s="12"/>
      <c r="D40" s="30"/>
      <c r="E40" s="42"/>
      <c r="H40" s="51"/>
      <c r="I40" s="51"/>
      <c r="J40" s="51"/>
    </row>
    <row r="41" spans="1:14" ht="12.75" customHeight="1">
      <c r="A41" s="29"/>
      <c r="B41" s="12"/>
      <c r="C41" s="12"/>
      <c r="D41" s="31"/>
      <c r="E41" s="43"/>
      <c r="G41" s="32"/>
      <c r="H41" s="52"/>
      <c r="I41" s="53"/>
    </row>
    <row r="42" spans="1:14" ht="12.75" customHeight="1">
      <c r="A42" s="29"/>
      <c r="B42" s="12"/>
      <c r="D42" s="33"/>
      <c r="G42" s="34"/>
      <c r="N42" s="309"/>
    </row>
    <row r="43" spans="1:14" ht="12.75" customHeight="1">
      <c r="A43" s="29"/>
      <c r="B43" s="12"/>
      <c r="D43" s="33"/>
      <c r="G43" s="34"/>
      <c r="N43" s="309"/>
    </row>
    <row r="44" spans="1:14">
      <c r="A44" s="29"/>
      <c r="B44" s="12"/>
      <c r="D44" s="33"/>
      <c r="G44" s="34"/>
      <c r="N44" s="309"/>
    </row>
    <row r="45" spans="1:14">
      <c r="A45" s="29"/>
      <c r="B45" s="12"/>
      <c r="C45" s="12"/>
      <c r="D45" s="33"/>
      <c r="G45" s="34"/>
      <c r="N45" s="309"/>
    </row>
    <row r="46" spans="1:14">
      <c r="A46" s="29"/>
      <c r="B46" s="12"/>
      <c r="C46" s="12"/>
      <c r="D46" s="33"/>
      <c r="G46" s="34"/>
      <c r="N46" s="309"/>
    </row>
    <row r="47" spans="1:14">
      <c r="A47" s="29"/>
      <c r="B47" s="12"/>
      <c r="C47" s="12"/>
      <c r="G47" s="34"/>
      <c r="N47" s="309"/>
    </row>
    <row r="48" spans="1:14">
      <c r="A48" s="29"/>
      <c r="B48" s="12"/>
      <c r="D48" s="33"/>
      <c r="G48" s="34"/>
    </row>
    <row r="49" spans="1:15" s="314" customFormat="1">
      <c r="A49" s="29"/>
      <c r="B49" s="12"/>
      <c r="C49" s="12"/>
      <c r="D49" s="33"/>
      <c r="E49" s="312"/>
      <c r="F49" s="312"/>
      <c r="G49" s="34"/>
      <c r="I49" s="315"/>
      <c r="J49" s="316"/>
      <c r="K49" s="309"/>
      <c r="L49" s="309"/>
      <c r="M49" s="309"/>
      <c r="N49" s="310"/>
      <c r="O49" s="12"/>
    </row>
    <row r="50" spans="1:15" s="314" customFormat="1">
      <c r="A50" s="29"/>
      <c r="B50" s="12"/>
      <c r="C50" s="310"/>
      <c r="D50" s="33"/>
      <c r="E50" s="312"/>
      <c r="F50" s="312"/>
      <c r="G50" s="34"/>
      <c r="I50" s="315"/>
      <c r="J50" s="316"/>
      <c r="K50" s="309"/>
      <c r="L50" s="309"/>
      <c r="M50" s="309"/>
      <c r="N50" s="310"/>
      <c r="O50" s="12"/>
    </row>
    <row r="51" spans="1:15" s="314" customFormat="1">
      <c r="A51" s="29"/>
      <c r="B51" s="12"/>
      <c r="C51" s="12"/>
      <c r="D51" s="33"/>
      <c r="E51" s="312"/>
      <c r="F51" s="312"/>
      <c r="G51" s="34"/>
      <c r="I51" s="315"/>
      <c r="J51" s="316"/>
      <c r="K51" s="309"/>
      <c r="L51" s="309"/>
      <c r="M51" s="309"/>
      <c r="N51" s="310"/>
      <c r="O51" s="12"/>
    </row>
    <row r="52" spans="1:15" s="314" customFormat="1">
      <c r="A52" s="29"/>
      <c r="B52" s="12"/>
      <c r="C52" s="12"/>
      <c r="D52" s="33"/>
      <c r="E52" s="312"/>
      <c r="F52" s="312"/>
      <c r="G52" s="34"/>
      <c r="I52" s="315"/>
      <c r="J52" s="316"/>
      <c r="K52" s="309"/>
      <c r="L52" s="309"/>
      <c r="M52" s="309"/>
      <c r="N52" s="310"/>
      <c r="O52" s="12"/>
    </row>
    <row r="53" spans="1:15" s="314" customFormat="1">
      <c r="A53" s="29"/>
      <c r="B53" s="12"/>
      <c r="C53" s="12"/>
      <c r="D53" s="33"/>
      <c r="E53" s="312"/>
      <c r="F53" s="312"/>
      <c r="G53" s="34"/>
      <c r="I53" s="315"/>
      <c r="J53" s="316"/>
      <c r="K53" s="309"/>
      <c r="L53" s="309"/>
      <c r="M53" s="309"/>
      <c r="N53" s="310"/>
      <c r="O53" s="12"/>
    </row>
    <row r="54" spans="1:15" s="314" customFormat="1">
      <c r="A54" s="29"/>
      <c r="B54" s="12"/>
      <c r="C54" s="12"/>
      <c r="D54" s="33"/>
      <c r="E54" s="312"/>
      <c r="F54" s="312"/>
      <c r="G54" s="34"/>
      <c r="I54" s="315"/>
      <c r="J54" s="316"/>
      <c r="K54" s="309"/>
      <c r="L54" s="309"/>
      <c r="M54" s="309"/>
      <c r="N54" s="310"/>
      <c r="O54" s="12"/>
    </row>
    <row r="55" spans="1:15" s="314" customFormat="1">
      <c r="A55" s="29"/>
      <c r="B55" s="12"/>
      <c r="C55" s="12"/>
      <c r="D55" s="33"/>
      <c r="E55" s="312"/>
      <c r="F55" s="312"/>
      <c r="G55" s="34"/>
      <c r="I55" s="315"/>
      <c r="J55" s="316"/>
      <c r="K55" s="309"/>
      <c r="L55" s="309"/>
      <c r="M55" s="309"/>
      <c r="N55" s="310"/>
      <c r="O55" s="12"/>
    </row>
    <row r="56" spans="1:15" s="314" customFormat="1">
      <c r="A56" s="29"/>
      <c r="B56" s="12"/>
      <c r="C56" s="12"/>
      <c r="D56" s="33"/>
      <c r="E56" s="312"/>
      <c r="F56" s="312"/>
      <c r="G56" s="34"/>
      <c r="I56" s="315"/>
      <c r="J56" s="316"/>
      <c r="K56" s="309"/>
      <c r="L56" s="309"/>
      <c r="M56" s="309"/>
      <c r="N56" s="310"/>
      <c r="O56" s="12"/>
    </row>
    <row r="57" spans="1:15" s="314" customFormat="1">
      <c r="A57" s="29"/>
      <c r="B57" s="310"/>
      <c r="C57" s="310"/>
      <c r="D57" s="33"/>
      <c r="E57" s="312"/>
      <c r="F57" s="312"/>
      <c r="G57" s="34"/>
      <c r="I57" s="315"/>
      <c r="J57" s="316"/>
      <c r="K57" s="309"/>
      <c r="L57" s="309"/>
      <c r="M57" s="309"/>
      <c r="N57" s="310"/>
      <c r="O57" s="12"/>
    </row>
    <row r="58" spans="1:15" s="314" customFormat="1">
      <c r="A58" s="29"/>
      <c r="B58" s="310"/>
      <c r="C58" s="310"/>
      <c r="D58" s="33"/>
      <c r="E58" s="312"/>
      <c r="F58" s="312"/>
      <c r="G58" s="34"/>
      <c r="I58" s="315"/>
      <c r="J58" s="316"/>
      <c r="K58" s="309"/>
      <c r="L58" s="309"/>
      <c r="M58" s="309"/>
      <c r="N58" s="310"/>
      <c r="O58" s="12"/>
    </row>
    <row r="59" spans="1:15" s="314" customFormat="1">
      <c r="A59" s="29"/>
      <c r="B59" s="310"/>
      <c r="C59" s="310"/>
      <c r="D59" s="33"/>
      <c r="E59" s="312"/>
      <c r="F59" s="312"/>
      <c r="G59" s="34"/>
      <c r="I59" s="315"/>
      <c r="J59" s="316"/>
      <c r="K59" s="309"/>
      <c r="L59" s="309"/>
      <c r="M59" s="309"/>
      <c r="N59" s="310"/>
      <c r="O59" s="12"/>
    </row>
    <row r="60" spans="1:15" s="314" customFormat="1">
      <c r="A60" s="29"/>
      <c r="B60" s="310"/>
      <c r="C60" s="310"/>
      <c r="D60" s="33"/>
      <c r="E60" s="312"/>
      <c r="F60" s="312"/>
      <c r="G60" s="34"/>
      <c r="I60" s="315"/>
      <c r="J60" s="316"/>
      <c r="K60" s="309"/>
      <c r="L60" s="309"/>
      <c r="M60" s="309"/>
      <c r="N60" s="310"/>
      <c r="O60" s="12"/>
    </row>
    <row r="61" spans="1:15" s="314" customFormat="1">
      <c r="A61" s="29"/>
      <c r="B61" s="310"/>
      <c r="C61" s="310"/>
      <c r="D61" s="311"/>
      <c r="E61" s="312"/>
      <c r="F61" s="312"/>
      <c r="G61" s="313"/>
      <c r="I61" s="315"/>
      <c r="J61" s="316"/>
      <c r="K61" s="309"/>
      <c r="L61" s="309"/>
      <c r="M61" s="309"/>
      <c r="N61" s="310"/>
      <c r="O61" s="12"/>
    </row>
    <row r="62" spans="1:15" s="314" customFormat="1">
      <c r="A62" s="29"/>
      <c r="B62" s="310"/>
      <c r="C62" s="310"/>
      <c r="D62" s="311"/>
      <c r="E62" s="312"/>
      <c r="F62" s="312"/>
      <c r="G62" s="313"/>
      <c r="I62" s="315"/>
      <c r="J62" s="316"/>
      <c r="K62" s="309"/>
      <c r="L62" s="309"/>
      <c r="M62" s="309"/>
      <c r="N62" s="310"/>
      <c r="O62" s="12"/>
    </row>
    <row r="63" spans="1:15" s="314" customFormat="1">
      <c r="A63" s="29"/>
      <c r="B63" s="310"/>
      <c r="C63" s="310"/>
      <c r="D63" s="311"/>
      <c r="E63" s="312"/>
      <c r="F63" s="312"/>
      <c r="G63" s="313"/>
      <c r="I63" s="315"/>
      <c r="J63" s="316"/>
      <c r="K63" s="309"/>
      <c r="L63" s="309"/>
      <c r="M63" s="309"/>
      <c r="N63" s="310"/>
      <c r="O63" s="12"/>
    </row>
    <row r="64" spans="1:15" s="314" customFormat="1">
      <c r="A64" s="29"/>
      <c r="B64" s="310"/>
      <c r="C64" s="310"/>
      <c r="D64" s="311"/>
      <c r="E64" s="312"/>
      <c r="F64" s="312"/>
      <c r="G64" s="313"/>
      <c r="I64" s="315"/>
      <c r="J64" s="316"/>
      <c r="K64" s="309"/>
      <c r="L64" s="309"/>
      <c r="M64" s="309"/>
      <c r="N64" s="310"/>
      <c r="O64" s="12"/>
    </row>
    <row r="65" spans="1:15" s="310" customFormat="1">
      <c r="A65" s="29"/>
      <c r="D65" s="311"/>
      <c r="E65" s="312"/>
      <c r="F65" s="312"/>
      <c r="G65" s="313"/>
      <c r="H65" s="314"/>
      <c r="I65" s="315"/>
      <c r="J65" s="316"/>
      <c r="K65" s="309"/>
      <c r="L65" s="309"/>
      <c r="M65" s="309"/>
      <c r="O65" s="12"/>
    </row>
    <row r="66" spans="1:15" s="310" customFormat="1">
      <c r="A66" s="29"/>
      <c r="D66" s="311"/>
      <c r="E66" s="312"/>
      <c r="F66" s="312"/>
      <c r="G66" s="313"/>
      <c r="H66" s="314"/>
      <c r="I66" s="315"/>
      <c r="J66" s="316"/>
      <c r="K66" s="309"/>
      <c r="L66" s="309"/>
      <c r="M66" s="309"/>
      <c r="O66" s="12"/>
    </row>
    <row r="67" spans="1:15" s="310" customFormat="1">
      <c r="A67" s="29"/>
      <c r="D67" s="311"/>
      <c r="E67" s="312"/>
      <c r="F67" s="312"/>
      <c r="G67" s="313"/>
      <c r="H67" s="314"/>
      <c r="I67" s="315"/>
      <c r="J67" s="316"/>
      <c r="K67" s="309"/>
      <c r="L67" s="309"/>
      <c r="M67" s="309"/>
      <c r="O67" s="12"/>
    </row>
  </sheetData>
  <mergeCells count="15">
    <mergeCell ref="M37:M38"/>
    <mergeCell ref="A38:C38"/>
    <mergeCell ref="D9:F9"/>
    <mergeCell ref="A18:J18"/>
    <mergeCell ref="A21:J21"/>
    <mergeCell ref="A26:J26"/>
    <mergeCell ref="A36:D36"/>
    <mergeCell ref="A37:C37"/>
    <mergeCell ref="D37:J38"/>
    <mergeCell ref="A1:J1"/>
    <mergeCell ref="A2:J2"/>
    <mergeCell ref="A3:J3"/>
    <mergeCell ref="A4:A7"/>
    <mergeCell ref="B4:J7"/>
    <mergeCell ref="A8:J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65"/>
  <sheetViews>
    <sheetView zoomScale="70" zoomScaleNormal="70" workbookViewId="0">
      <selection activeCell="B25" sqref="B25:C26"/>
    </sheetView>
  </sheetViews>
  <sheetFormatPr defaultColWidth="9.140625" defaultRowHeight="16.5"/>
  <cols>
    <col min="1" max="1" width="14.28515625" style="159" bestFit="1" customWidth="1"/>
    <col min="2" max="2" width="30.7109375" style="158" customWidth="1"/>
    <col min="3" max="3" width="77.7109375" style="158" customWidth="1"/>
    <col min="4" max="4" width="22.42578125" style="162" bestFit="1" customWidth="1"/>
    <col min="5" max="5" width="20.140625" style="160" bestFit="1" customWidth="1"/>
    <col min="6" max="6" width="6.7109375" style="160" customWidth="1"/>
    <col min="7" max="7" width="10.7109375" style="161" customWidth="1"/>
    <col min="8" max="8" width="15.28515625" style="162" bestFit="1" customWidth="1"/>
    <col min="9" max="9" width="8.140625" style="163" bestFit="1" customWidth="1"/>
    <col min="10" max="10" width="9.7109375" style="164" bestFit="1" customWidth="1"/>
    <col min="11" max="11" width="6.7109375" style="158" bestFit="1" customWidth="1"/>
    <col min="12" max="12" width="12.7109375" style="158" customWidth="1"/>
    <col min="13" max="13" width="20" style="158" customWidth="1"/>
    <col min="14" max="14" width="21" style="158" customWidth="1"/>
    <col min="15" max="15" width="9.140625" style="97" customWidth="1"/>
    <col min="16" max="16384" width="9.140625" style="97"/>
  </cols>
  <sheetData>
    <row r="1" spans="1:14" ht="71.25" customHeight="1">
      <c r="A1" s="371" t="s">
        <v>67</v>
      </c>
      <c r="B1" s="363"/>
      <c r="C1" s="363"/>
      <c r="D1" s="367"/>
      <c r="E1" s="365"/>
      <c r="F1" s="365"/>
      <c r="G1" s="366"/>
      <c r="H1" s="367"/>
      <c r="I1" s="368"/>
      <c r="J1" s="369"/>
      <c r="N1" s="96"/>
    </row>
    <row r="2" spans="1:14" ht="19.5" customHeight="1">
      <c r="A2" s="372"/>
      <c r="B2" s="363"/>
      <c r="C2" s="363"/>
      <c r="D2" s="367"/>
      <c r="E2" s="365"/>
      <c r="F2" s="365"/>
      <c r="G2" s="366"/>
      <c r="H2" s="367"/>
      <c r="I2" s="368"/>
      <c r="J2" s="369"/>
      <c r="K2" s="98"/>
      <c r="L2" s="98"/>
    </row>
    <row r="3" spans="1:14" ht="22.5" customHeight="1">
      <c r="A3" s="373" t="s">
        <v>68</v>
      </c>
      <c r="B3" s="363"/>
      <c r="C3" s="363"/>
      <c r="D3" s="367"/>
      <c r="E3" s="365"/>
      <c r="F3" s="365"/>
      <c r="G3" s="366"/>
      <c r="H3" s="367"/>
      <c r="I3" s="368"/>
      <c r="J3" s="369"/>
      <c r="K3" s="99"/>
      <c r="L3" s="99"/>
    </row>
    <row r="4" spans="1:14" ht="22.5" customHeight="1">
      <c r="A4" s="374" t="s">
        <v>69</v>
      </c>
      <c r="B4" s="363"/>
      <c r="C4" s="363"/>
      <c r="D4" s="367"/>
      <c r="E4" s="365"/>
      <c r="F4" s="365"/>
      <c r="G4" s="366"/>
      <c r="H4" s="367"/>
      <c r="I4" s="368"/>
      <c r="J4" s="369"/>
      <c r="K4" s="100"/>
      <c r="L4" s="100"/>
    </row>
    <row r="5" spans="1:14" s="104" customFormat="1" ht="22.5" customHeight="1">
      <c r="A5" s="375" t="s">
        <v>70</v>
      </c>
      <c r="B5" s="377" t="s">
        <v>71</v>
      </c>
      <c r="C5" s="376"/>
      <c r="D5" s="376"/>
      <c r="E5" s="376"/>
      <c r="F5" s="376"/>
      <c r="G5" s="376"/>
      <c r="H5" s="376"/>
      <c r="I5" s="376"/>
      <c r="J5" s="376"/>
      <c r="K5" s="101"/>
      <c r="L5" s="101"/>
      <c r="M5" s="102"/>
      <c r="N5" s="103"/>
    </row>
    <row r="6" spans="1:14" s="104" customFormat="1" ht="22.5" customHeight="1" thickBot="1">
      <c r="A6" s="376"/>
      <c r="B6" s="376"/>
      <c r="C6" s="376"/>
      <c r="D6" s="376"/>
      <c r="E6" s="376"/>
      <c r="F6" s="376"/>
      <c r="G6" s="376"/>
      <c r="H6" s="376"/>
      <c r="I6" s="376"/>
      <c r="J6" s="376"/>
      <c r="K6" s="105"/>
      <c r="L6" s="105"/>
      <c r="M6" s="102"/>
      <c r="N6" s="103"/>
    </row>
    <row r="7" spans="1:14" ht="39.950000000000003" customHeight="1" thickBot="1">
      <c r="A7" s="378" t="s">
        <v>72</v>
      </c>
      <c r="B7" s="363"/>
      <c r="C7" s="363"/>
      <c r="D7" s="367"/>
      <c r="E7" s="365"/>
      <c r="F7" s="365"/>
      <c r="G7" s="366"/>
      <c r="H7" s="367"/>
      <c r="I7" s="368"/>
      <c r="J7" s="369"/>
      <c r="K7" s="99"/>
      <c r="L7" s="99"/>
    </row>
    <row r="8" spans="1:14" s="212" customFormat="1" ht="39.950000000000003" customHeight="1" thickBot="1">
      <c r="A8" s="106" t="s">
        <v>73</v>
      </c>
      <c r="B8" s="107" t="s">
        <v>74</v>
      </c>
      <c r="C8" s="107" t="s">
        <v>75</v>
      </c>
      <c r="D8" s="379" t="s">
        <v>76</v>
      </c>
      <c r="E8" s="380"/>
      <c r="F8" s="380"/>
      <c r="G8" s="108" t="s">
        <v>77</v>
      </c>
      <c r="H8" s="109" t="s">
        <v>78</v>
      </c>
      <c r="I8" s="110" t="s">
        <v>79</v>
      </c>
      <c r="J8" s="111" t="s">
        <v>80</v>
      </c>
      <c r="K8" s="209">
        <v>1</v>
      </c>
      <c r="L8" s="112">
        <v>1.7777777777777779</v>
      </c>
      <c r="M8" s="113"/>
      <c r="N8" s="113"/>
    </row>
    <row r="9" spans="1:14" s="212" customFormat="1" ht="24" customHeight="1">
      <c r="A9" s="114">
        <f t="shared" ref="A9:A18" si="0">L8</f>
        <v>1.7777777777777779</v>
      </c>
      <c r="B9" s="115" t="s">
        <v>81</v>
      </c>
      <c r="C9" s="115" t="s">
        <v>82</v>
      </c>
      <c r="D9" s="276" t="str">
        <f>Roles!B2</f>
        <v>Davie</v>
      </c>
      <c r="E9" s="277" t="str">
        <f>Roles!C2</f>
        <v>Level1-2-2</v>
      </c>
      <c r="F9" s="255">
        <f>Roles!D2</f>
        <v>0</v>
      </c>
      <c r="G9" s="116" t="s">
        <v>83</v>
      </c>
      <c r="H9" s="133"/>
      <c r="I9" s="134"/>
      <c r="J9" s="135"/>
      <c r="K9" s="209">
        <v>1.0173611111111109</v>
      </c>
      <c r="L9" s="112">
        <f t="shared" ref="L9:L51" si="1">L8+K9</f>
        <v>2.7951388888888888</v>
      </c>
      <c r="M9" s="113"/>
      <c r="N9" s="113"/>
    </row>
    <row r="10" spans="1:14" s="212" customFormat="1" ht="24" customHeight="1">
      <c r="A10" s="114">
        <f t="shared" si="0"/>
        <v>2.7951388888888888</v>
      </c>
      <c r="B10" s="117" t="s">
        <v>84</v>
      </c>
      <c r="C10" s="118" t="s">
        <v>85</v>
      </c>
      <c r="D10" s="168" t="str">
        <f>Roles!B3</f>
        <v>Harper</v>
      </c>
      <c r="E10" s="169" t="str">
        <f>Roles!C3</f>
        <v>CC6</v>
      </c>
      <c r="F10" s="170">
        <f>Roles!D3</f>
        <v>0</v>
      </c>
      <c r="G10" s="116" t="s">
        <v>17</v>
      </c>
      <c r="H10" s="140"/>
      <c r="I10" s="141">
        <v>2</v>
      </c>
      <c r="J10" s="142">
        <v>3</v>
      </c>
      <c r="K10" s="209">
        <v>1.0020833333333301</v>
      </c>
      <c r="L10" s="112">
        <f t="shared" si="1"/>
        <v>3.7972222222222189</v>
      </c>
      <c r="M10" s="113"/>
      <c r="N10" s="113"/>
    </row>
    <row r="11" spans="1:14" s="212" customFormat="1" ht="24" customHeight="1">
      <c r="A11" s="114">
        <f t="shared" si="0"/>
        <v>3.7972222222222189</v>
      </c>
      <c r="B11" s="115" t="s">
        <v>81</v>
      </c>
      <c r="C11" s="119" t="s">
        <v>86</v>
      </c>
      <c r="D11" s="168" t="str">
        <f>Roles!B2</f>
        <v>Davie</v>
      </c>
      <c r="E11" s="169" t="str">
        <f>Roles!C2</f>
        <v>Level1-2-2</v>
      </c>
      <c r="F11" s="170">
        <f>Roles!D2</f>
        <v>0</v>
      </c>
      <c r="H11" s="130">
        <v>5</v>
      </c>
      <c r="I11" s="131">
        <v>6</v>
      </c>
      <c r="J11" s="132">
        <v>7</v>
      </c>
      <c r="K11" s="209">
        <v>4.8611111111111112E-3</v>
      </c>
      <c r="L11" s="112">
        <f t="shared" si="1"/>
        <v>3.8020833333333299</v>
      </c>
      <c r="M11" s="113"/>
      <c r="N11" s="113"/>
    </row>
    <row r="12" spans="1:14" s="212" customFormat="1" ht="24" customHeight="1">
      <c r="A12" s="114">
        <f t="shared" si="0"/>
        <v>3.8020833333333299</v>
      </c>
      <c r="B12" s="117" t="s">
        <v>87</v>
      </c>
      <c r="C12" s="117" t="s">
        <v>88</v>
      </c>
      <c r="D12" s="168" t="str">
        <f>Roles!B4</f>
        <v>Harper</v>
      </c>
      <c r="E12" s="169" t="str">
        <f>Roles!C4</f>
        <v>CC6</v>
      </c>
      <c r="F12" s="170">
        <f>Roles!D4</f>
        <v>0</v>
      </c>
      <c r="G12" s="120" t="s">
        <v>19</v>
      </c>
      <c r="H12" s="140" t="s">
        <v>17</v>
      </c>
      <c r="I12" s="141" t="s">
        <v>18</v>
      </c>
      <c r="J12" s="142" t="s">
        <v>19</v>
      </c>
      <c r="K12" s="209">
        <v>1.0034722222222221</v>
      </c>
      <c r="L12" s="112">
        <f t="shared" si="1"/>
        <v>4.8055555555555518</v>
      </c>
      <c r="M12" s="113"/>
      <c r="N12" s="113"/>
    </row>
    <row r="13" spans="1:14" s="212" customFormat="1" ht="24" customHeight="1">
      <c r="A13" s="114">
        <f t="shared" si="0"/>
        <v>4.8055555555555518</v>
      </c>
      <c r="B13" s="117" t="s">
        <v>89</v>
      </c>
      <c r="C13" s="117" t="s">
        <v>90</v>
      </c>
      <c r="D13" s="168" t="str">
        <f>Roles!B5</f>
        <v>Bonnie Wang</v>
      </c>
      <c r="E13" s="169" t="str">
        <f>Roles!C5</f>
        <v>ACS7</v>
      </c>
      <c r="F13" s="170" t="str">
        <f>Roles!D5</f>
        <v>CL</v>
      </c>
      <c r="G13" s="44">
        <v>2</v>
      </c>
      <c r="H13" s="140">
        <v>1</v>
      </c>
      <c r="I13" s="141">
        <v>1.5</v>
      </c>
      <c r="J13" s="142">
        <v>2</v>
      </c>
      <c r="K13" s="209">
        <v>1.00138888888889</v>
      </c>
      <c r="L13" s="112">
        <f t="shared" si="1"/>
        <v>5.8069444444444418</v>
      </c>
      <c r="M13" s="113"/>
      <c r="N13" s="113"/>
    </row>
    <row r="14" spans="1:14" s="212" customFormat="1" ht="24" customHeight="1">
      <c r="A14" s="114">
        <f t="shared" si="0"/>
        <v>5.8069444444444418</v>
      </c>
      <c r="B14" s="117" t="s">
        <v>91</v>
      </c>
      <c r="C14" s="117" t="s">
        <v>92</v>
      </c>
      <c r="D14" s="168" t="str">
        <f>Roles!B8</f>
        <v>Serena</v>
      </c>
      <c r="E14" s="169" t="str">
        <f>Roles!C8</f>
        <v>CC6</v>
      </c>
      <c r="F14" s="170">
        <f>Roles!D8</f>
        <v>0</v>
      </c>
      <c r="G14" s="256">
        <v>1</v>
      </c>
      <c r="H14" s="257"/>
      <c r="I14" s="258">
        <v>0.5</v>
      </c>
      <c r="J14" s="259">
        <v>1</v>
      </c>
      <c r="K14" s="209">
        <v>1.0006944444444399</v>
      </c>
      <c r="L14" s="112">
        <f t="shared" si="1"/>
        <v>6.8076388888888815</v>
      </c>
      <c r="M14" s="113"/>
      <c r="N14" s="113"/>
    </row>
    <row r="15" spans="1:14" s="212" customFormat="1" ht="24" hidden="1" customHeight="1">
      <c r="A15" s="114">
        <f t="shared" si="0"/>
        <v>6.8076388888888815</v>
      </c>
      <c r="B15" s="117" t="s">
        <v>93</v>
      </c>
      <c r="C15" s="117" t="s">
        <v>94</v>
      </c>
      <c r="D15" s="168" t="str">
        <f>Roles!B7</f>
        <v>Julia Zhu</v>
      </c>
      <c r="E15" s="169" t="str">
        <f>Roles!C7</f>
        <v>CC</v>
      </c>
      <c r="F15" s="170" t="str">
        <f>Roles!D7</f>
        <v>CL</v>
      </c>
      <c r="G15" s="256">
        <v>1</v>
      </c>
      <c r="H15" s="257"/>
      <c r="I15" s="258">
        <v>0.5</v>
      </c>
      <c r="J15" s="259">
        <v>1</v>
      </c>
      <c r="K15" s="209">
        <v>0</v>
      </c>
      <c r="L15" s="112">
        <f t="shared" si="1"/>
        <v>6.8076388888888815</v>
      </c>
      <c r="M15" s="113"/>
      <c r="N15" s="211"/>
    </row>
    <row r="16" spans="1:14" s="212" customFormat="1" ht="24" hidden="1" customHeight="1">
      <c r="A16" s="114">
        <f t="shared" si="0"/>
        <v>6.8076388888888815</v>
      </c>
      <c r="B16" s="117" t="s">
        <v>93</v>
      </c>
      <c r="C16" s="117" t="s">
        <v>94</v>
      </c>
      <c r="D16" s="168" t="str">
        <f>Roles!B9</f>
        <v>Raymond Li</v>
      </c>
      <c r="E16" s="169" t="str">
        <f>Roles!C9</f>
        <v>CC7</v>
      </c>
      <c r="F16" s="170">
        <f>Roles!D9</f>
        <v>0</v>
      </c>
      <c r="G16" s="256" t="s">
        <v>59</v>
      </c>
      <c r="H16" s="257"/>
      <c r="I16" s="258">
        <v>0.5</v>
      </c>
      <c r="J16" s="259">
        <v>1</v>
      </c>
      <c r="K16" s="209">
        <v>0</v>
      </c>
      <c r="L16" s="112">
        <f t="shared" si="1"/>
        <v>6.8076388888888815</v>
      </c>
      <c r="M16" s="113"/>
      <c r="N16" s="211"/>
    </row>
    <row r="17" spans="1:15" s="212" customFormat="1" ht="24" hidden="1" customHeight="1">
      <c r="A17" s="114">
        <f t="shared" si="0"/>
        <v>6.8076388888888815</v>
      </c>
      <c r="B17" s="117" t="s">
        <v>95</v>
      </c>
      <c r="C17" s="117" t="s">
        <v>96</v>
      </c>
      <c r="D17" s="168" t="str">
        <f>Roles!B10</f>
        <v>Raven</v>
      </c>
      <c r="E17" s="169" t="str">
        <f>Roles!C10</f>
        <v>CC1</v>
      </c>
      <c r="F17" s="170">
        <f>Roles!D10</f>
        <v>0</v>
      </c>
      <c r="G17" s="256">
        <v>2</v>
      </c>
      <c r="H17" s="257">
        <v>1</v>
      </c>
      <c r="I17" s="258">
        <v>1.5</v>
      </c>
      <c r="J17" s="259">
        <v>2</v>
      </c>
      <c r="K17" s="209">
        <v>1</v>
      </c>
      <c r="L17" s="112">
        <f t="shared" si="1"/>
        <v>7.8076388888888815</v>
      </c>
      <c r="M17" s="113"/>
      <c r="N17" s="211"/>
    </row>
    <row r="18" spans="1:15" s="212" customFormat="1" ht="24" customHeight="1" thickBot="1">
      <c r="A18" s="114">
        <f t="shared" si="0"/>
        <v>7.8076388888888815</v>
      </c>
      <c r="B18" s="117" t="s">
        <v>89</v>
      </c>
      <c r="C18" s="117" t="s">
        <v>97</v>
      </c>
      <c r="D18" s="168" t="str">
        <f>Roles!B5</f>
        <v>Bonnie Wang</v>
      </c>
      <c r="E18" s="169" t="str">
        <f>Roles!C5</f>
        <v>ACS7</v>
      </c>
      <c r="F18" s="170" t="str">
        <f>Roles!D5</f>
        <v>CL</v>
      </c>
      <c r="G18" s="256">
        <v>1</v>
      </c>
      <c r="H18" s="260"/>
      <c r="I18" s="261">
        <v>0.5</v>
      </c>
      <c r="J18" s="262">
        <v>1</v>
      </c>
      <c r="K18" s="209">
        <v>6.9444444444444447E-4</v>
      </c>
      <c r="L18" s="112">
        <f t="shared" si="1"/>
        <v>7.8083333333333256</v>
      </c>
      <c r="M18" s="113"/>
      <c r="N18" s="211"/>
    </row>
    <row r="19" spans="1:15" s="212" customFormat="1" ht="24" customHeight="1" thickBot="1">
      <c r="A19" s="381" t="s">
        <v>98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209"/>
      <c r="L19" s="112">
        <f t="shared" si="1"/>
        <v>7.8083333333333256</v>
      </c>
      <c r="M19" s="122"/>
      <c r="N19" s="122"/>
    </row>
    <row r="20" spans="1:15" s="212" customFormat="1" ht="24" customHeight="1">
      <c r="A20" s="289">
        <f>L19</f>
        <v>7.8083333333333256</v>
      </c>
      <c r="B20" s="290" t="s">
        <v>99</v>
      </c>
      <c r="C20" s="291" t="s">
        <v>100</v>
      </c>
      <c r="D20" s="165" t="str">
        <f>Roles!B6</f>
        <v>Elliot Zhang</v>
      </c>
      <c r="E20" s="166" t="str">
        <f>Roles!C6</f>
        <v>Level1-2-1</v>
      </c>
      <c r="F20" s="167">
        <f>Roles!D6</f>
        <v>0</v>
      </c>
      <c r="G20" s="174" t="s">
        <v>101</v>
      </c>
      <c r="H20" s="175">
        <v>1</v>
      </c>
      <c r="I20" s="176">
        <v>1.5</v>
      </c>
      <c r="J20" s="177">
        <v>2</v>
      </c>
      <c r="K20" s="209">
        <v>1.0138888888888891</v>
      </c>
      <c r="L20" s="112">
        <f t="shared" si="1"/>
        <v>8.822222222222214</v>
      </c>
      <c r="M20" s="122"/>
      <c r="N20" s="122"/>
    </row>
    <row r="21" spans="1:15" s="212" customFormat="1" ht="24" customHeight="1">
      <c r="A21" s="114">
        <f>L20</f>
        <v>8.822222222222214</v>
      </c>
      <c r="B21" s="119" t="s">
        <v>102</v>
      </c>
      <c r="C21" s="119" t="s">
        <v>103</v>
      </c>
      <c r="D21" s="168" t="str">
        <f>Roles!B7</f>
        <v>Julia Zhu</v>
      </c>
      <c r="E21" s="169" t="str">
        <f>Roles!C7</f>
        <v>CC</v>
      </c>
      <c r="F21" s="170" t="str">
        <f>Roles!D7</f>
        <v>CL</v>
      </c>
      <c r="G21" s="178" t="s">
        <v>104</v>
      </c>
      <c r="H21" s="179">
        <v>4</v>
      </c>
      <c r="I21" s="180">
        <v>5</v>
      </c>
      <c r="J21" s="181">
        <v>6</v>
      </c>
      <c r="K21" s="209">
        <v>1.0041666666666671</v>
      </c>
      <c r="L21" s="112">
        <f t="shared" si="1"/>
        <v>9.8263888888888804</v>
      </c>
      <c r="M21" s="122"/>
      <c r="N21" s="122"/>
      <c r="O21" s="122"/>
    </row>
    <row r="22" spans="1:15" s="212" customFormat="1" ht="24" customHeight="1">
      <c r="A22" s="114">
        <f>L21</f>
        <v>9.8263888888888804</v>
      </c>
      <c r="B22" s="117" t="s">
        <v>87</v>
      </c>
      <c r="C22" s="117" t="s">
        <v>97</v>
      </c>
      <c r="D22" s="168" t="str">
        <f>Roles!B4</f>
        <v>Harper</v>
      </c>
      <c r="E22" s="169" t="str">
        <f>Roles!C4</f>
        <v>CC6</v>
      </c>
      <c r="F22" s="170">
        <f>Roles!D4</f>
        <v>0</v>
      </c>
      <c r="G22" s="178">
        <v>1</v>
      </c>
      <c r="H22" s="182"/>
      <c r="I22" s="183">
        <v>0.5</v>
      </c>
      <c r="J22" s="184">
        <v>1</v>
      </c>
      <c r="K22" s="209">
        <v>6.9444444444444447E-4</v>
      </c>
      <c r="L22" s="112">
        <f>L21+K22</f>
        <v>9.8270833333333254</v>
      </c>
      <c r="M22" s="122"/>
      <c r="N22" s="122"/>
      <c r="O22" s="122"/>
    </row>
    <row r="23" spans="1:15" s="212" customFormat="1" ht="24" customHeight="1" thickBot="1">
      <c r="A23" s="201">
        <f>L33</f>
        <v>12.854166666666647</v>
      </c>
      <c r="B23" s="292" t="s">
        <v>121</v>
      </c>
      <c r="C23" s="292" t="s">
        <v>122</v>
      </c>
      <c r="D23" s="202"/>
      <c r="E23" s="203"/>
      <c r="F23" s="204"/>
      <c r="G23" s="205" t="s">
        <v>37</v>
      </c>
      <c r="H23" s="206"/>
      <c r="I23" s="207"/>
      <c r="J23" s="208">
        <v>10</v>
      </c>
      <c r="K23" s="209">
        <v>6.9444444444444441E-3</v>
      </c>
      <c r="L23" s="112">
        <f>L22+K23</f>
        <v>9.83402777777777</v>
      </c>
      <c r="M23" s="122"/>
      <c r="N23" s="122"/>
      <c r="O23" s="122"/>
    </row>
    <row r="24" spans="1:15" s="212" customFormat="1" ht="24" customHeight="1" thickBot="1">
      <c r="A24" s="382" t="s">
        <v>105</v>
      </c>
      <c r="B24" s="380"/>
      <c r="C24" s="380"/>
      <c r="D24" s="380"/>
      <c r="E24" s="380"/>
      <c r="F24" s="380"/>
      <c r="G24" s="380"/>
      <c r="H24" s="380"/>
      <c r="I24" s="380"/>
      <c r="J24" s="380"/>
      <c r="K24" s="209"/>
      <c r="L24" s="112">
        <f>L23+K24</f>
        <v>9.83402777777777</v>
      </c>
      <c r="M24" s="113"/>
      <c r="N24" s="113"/>
    </row>
    <row r="25" spans="1:15" s="212" customFormat="1" ht="24" customHeight="1">
      <c r="A25" s="289">
        <f t="shared" ref="A25:A33" si="2">L24</f>
        <v>9.83402777777777</v>
      </c>
      <c r="B25" s="293" t="s">
        <v>87</v>
      </c>
      <c r="C25" s="293" t="s">
        <v>106</v>
      </c>
      <c r="D25" s="165" t="str">
        <f>Roles!B4</f>
        <v>Harper</v>
      </c>
      <c r="E25" s="166" t="str">
        <f>Roles!C4</f>
        <v>CC6</v>
      </c>
      <c r="F25" s="167">
        <f>Roles!D4</f>
        <v>0</v>
      </c>
      <c r="G25" s="124">
        <v>1</v>
      </c>
      <c r="H25" s="294"/>
      <c r="I25" s="295">
        <v>0.5</v>
      </c>
      <c r="J25" s="296">
        <v>1</v>
      </c>
      <c r="K25" s="209">
        <v>6.9444444444444447E-4</v>
      </c>
      <c r="L25" s="112">
        <f t="shared" si="1"/>
        <v>9.834722222222215</v>
      </c>
      <c r="M25" s="113"/>
      <c r="N25" s="113"/>
    </row>
    <row r="26" spans="1:15" s="212" customFormat="1" ht="60" customHeight="1">
      <c r="A26" s="114">
        <f t="shared" si="2"/>
        <v>9.834722222222215</v>
      </c>
      <c r="B26" s="117" t="s">
        <v>107</v>
      </c>
      <c r="C26" s="125" t="s">
        <v>108</v>
      </c>
      <c r="D26" s="168" t="str">
        <f>Roles!B11</f>
        <v>Jill Chen</v>
      </c>
      <c r="E26" s="169" t="str">
        <f>Roles!C11</f>
        <v>Level1-1</v>
      </c>
      <c r="F26" s="170">
        <f>Roles!D11</f>
        <v>0</v>
      </c>
      <c r="G26" s="192" t="s">
        <v>35</v>
      </c>
      <c r="H26" s="130" t="s">
        <v>18</v>
      </c>
      <c r="I26" s="131" t="s">
        <v>19</v>
      </c>
      <c r="J26" s="132" t="s">
        <v>36</v>
      </c>
      <c r="K26" s="209">
        <v>4.1666666666666666E-3</v>
      </c>
      <c r="L26" s="112">
        <f t="shared" si="1"/>
        <v>9.8388888888888815</v>
      </c>
      <c r="M26" s="210"/>
      <c r="N26" s="211"/>
    </row>
    <row r="27" spans="1:15" s="212" customFormat="1" ht="24" customHeight="1">
      <c r="A27" s="114">
        <f t="shared" si="2"/>
        <v>9.8388888888888815</v>
      </c>
      <c r="B27" s="117" t="s">
        <v>87</v>
      </c>
      <c r="C27" s="123" t="s">
        <v>109</v>
      </c>
      <c r="D27" s="168" t="str">
        <f>Roles!B4</f>
        <v>Harper</v>
      </c>
      <c r="E27" s="169" t="str">
        <f>Roles!C4</f>
        <v>CC6</v>
      </c>
      <c r="F27" s="170">
        <f>Roles!D4</f>
        <v>0</v>
      </c>
      <c r="G27" s="116">
        <v>1</v>
      </c>
      <c r="H27" s="140"/>
      <c r="I27" s="141"/>
      <c r="J27" s="142">
        <v>1</v>
      </c>
      <c r="K27" s="209">
        <v>1.0006944444444399</v>
      </c>
      <c r="L27" s="112">
        <f t="shared" si="1"/>
        <v>10.839583333333321</v>
      </c>
      <c r="M27" s="210"/>
      <c r="N27" s="211"/>
    </row>
    <row r="28" spans="1:15" s="212" customFormat="1" ht="24" customHeight="1">
      <c r="A28" s="114">
        <f t="shared" si="2"/>
        <v>10.839583333333321</v>
      </c>
      <c r="B28" s="117" t="s">
        <v>87</v>
      </c>
      <c r="C28" s="126" t="s">
        <v>110</v>
      </c>
      <c r="D28" s="168" t="str">
        <f>Roles!B4</f>
        <v>Harper</v>
      </c>
      <c r="E28" s="169" t="str">
        <f>Roles!C4</f>
        <v>CC6</v>
      </c>
      <c r="F28" s="170">
        <f>Roles!D4</f>
        <v>0</v>
      </c>
      <c r="G28" s="116">
        <v>1</v>
      </c>
      <c r="H28" s="140"/>
      <c r="I28" s="141">
        <v>0.5</v>
      </c>
      <c r="J28" s="142">
        <v>1</v>
      </c>
      <c r="K28" s="209">
        <v>1.0006944444444399</v>
      </c>
      <c r="L28" s="112">
        <f t="shared" si="1"/>
        <v>11.840277777777761</v>
      </c>
      <c r="M28" s="210"/>
      <c r="N28" s="211"/>
    </row>
    <row r="29" spans="1:15" s="212" customFormat="1" ht="60" customHeight="1">
      <c r="A29" s="127">
        <f t="shared" si="2"/>
        <v>11.840277777777761</v>
      </c>
      <c r="B29" s="121" t="s">
        <v>111</v>
      </c>
      <c r="C29" s="128" t="s">
        <v>112</v>
      </c>
      <c r="D29" s="168" t="str">
        <f>Roles!B12</f>
        <v>Rice Fan</v>
      </c>
      <c r="E29" s="169" t="str">
        <f>Roles!C12</f>
        <v>CC3</v>
      </c>
      <c r="F29" s="170">
        <f>Roles!D12</f>
        <v>0</v>
      </c>
      <c r="G29" s="129" t="s">
        <v>42</v>
      </c>
      <c r="H29" s="130">
        <v>5</v>
      </c>
      <c r="I29" s="131">
        <v>6</v>
      </c>
      <c r="J29" s="132">
        <v>7</v>
      </c>
      <c r="K29" s="209">
        <v>4.8611111111111112E-3</v>
      </c>
      <c r="L29" s="112">
        <f t="shared" si="1"/>
        <v>11.845138888888872</v>
      </c>
      <c r="M29" s="210"/>
      <c r="N29" s="211"/>
    </row>
    <row r="30" spans="1:15" s="212" customFormat="1" ht="24" customHeight="1">
      <c r="A30" s="136">
        <f t="shared" si="2"/>
        <v>11.845138888888872</v>
      </c>
      <c r="B30" s="117" t="s">
        <v>87</v>
      </c>
      <c r="C30" s="117" t="s">
        <v>113</v>
      </c>
      <c r="D30" s="168" t="str">
        <f>Roles!B4</f>
        <v>Harper</v>
      </c>
      <c r="E30" s="169" t="str">
        <f>Roles!C4</f>
        <v>CC6</v>
      </c>
      <c r="F30" s="170">
        <f>Roles!D4</f>
        <v>0</v>
      </c>
      <c r="G30" s="191">
        <v>1</v>
      </c>
      <c r="H30" s="182"/>
      <c r="I30" s="183"/>
      <c r="J30" s="279"/>
      <c r="K30" s="209">
        <v>1.0006944444444399</v>
      </c>
      <c r="L30" s="112">
        <f t="shared" si="1"/>
        <v>12.845833333333312</v>
      </c>
      <c r="M30" s="210"/>
      <c r="N30" s="211"/>
    </row>
    <row r="31" spans="1:15" s="212" customFormat="1" ht="24" customHeight="1">
      <c r="A31" s="114">
        <f t="shared" si="2"/>
        <v>12.845833333333312</v>
      </c>
      <c r="B31" s="123" t="s">
        <v>87</v>
      </c>
      <c r="C31" s="115" t="s">
        <v>114</v>
      </c>
      <c r="D31" s="185" t="str">
        <f>Roles!B4</f>
        <v>Harper</v>
      </c>
      <c r="E31" s="186" t="str">
        <f>Roles!C4</f>
        <v>CC6</v>
      </c>
      <c r="F31" s="187">
        <f>Roles!D4</f>
        <v>0</v>
      </c>
      <c r="G31" s="116">
        <v>1</v>
      </c>
      <c r="H31" s="133"/>
      <c r="I31" s="134">
        <v>0.5</v>
      </c>
      <c r="J31" s="135">
        <v>1</v>
      </c>
      <c r="K31" s="209">
        <v>6.9444444444444447E-4</v>
      </c>
      <c r="L31" s="112">
        <f t="shared" si="1"/>
        <v>12.846527777777757</v>
      </c>
      <c r="M31" s="210"/>
      <c r="N31" s="211"/>
    </row>
    <row r="32" spans="1:15" s="212" customFormat="1" ht="60" customHeight="1">
      <c r="A32" s="127">
        <f t="shared" si="2"/>
        <v>12.846527777777757</v>
      </c>
      <c r="B32" s="121" t="s">
        <v>115</v>
      </c>
      <c r="C32" s="128" t="s">
        <v>116</v>
      </c>
      <c r="D32" s="168" t="str">
        <f>Roles!B13</f>
        <v>Karen</v>
      </c>
      <c r="E32" s="169" t="str">
        <f>Roles!C13</f>
        <v>Level1-2-2</v>
      </c>
      <c r="F32" s="170">
        <f>Roles!D13</f>
        <v>0</v>
      </c>
      <c r="G32" s="129" t="s">
        <v>117</v>
      </c>
      <c r="H32" s="130" t="s">
        <v>118</v>
      </c>
      <c r="I32" s="131" t="s">
        <v>119</v>
      </c>
      <c r="J32" s="132" t="s">
        <v>37</v>
      </c>
      <c r="K32" s="209">
        <v>6.9444444444444441E-3</v>
      </c>
      <c r="L32" s="112">
        <f t="shared" si="1"/>
        <v>12.853472222222202</v>
      </c>
      <c r="M32" s="210"/>
      <c r="N32" s="211"/>
    </row>
    <row r="33" spans="1:14" s="212" customFormat="1" ht="24" customHeight="1" thickBot="1">
      <c r="A33" s="297">
        <f t="shared" si="2"/>
        <v>12.853472222222202</v>
      </c>
      <c r="B33" s="298" t="s">
        <v>87</v>
      </c>
      <c r="C33" s="298" t="s">
        <v>120</v>
      </c>
      <c r="D33" s="171" t="str">
        <f>Roles!B4</f>
        <v>Harper</v>
      </c>
      <c r="E33" s="172" t="str">
        <f>Roles!C4</f>
        <v>CC6</v>
      </c>
      <c r="F33" s="173">
        <f>Roles!D4</f>
        <v>0</v>
      </c>
      <c r="G33" s="299">
        <v>1</v>
      </c>
      <c r="H33" s="300"/>
      <c r="I33" s="301"/>
      <c r="J33" s="302">
        <v>1</v>
      </c>
      <c r="K33" s="209">
        <v>6.9444444444444447E-4</v>
      </c>
      <c r="L33" s="112">
        <f t="shared" si="1"/>
        <v>12.854166666666647</v>
      </c>
      <c r="M33" s="210"/>
      <c r="N33" s="211"/>
    </row>
    <row r="34" spans="1:14" s="212" customFormat="1" ht="24" customHeight="1" thickBot="1">
      <c r="A34" s="382" t="s">
        <v>123</v>
      </c>
      <c r="B34" s="380"/>
      <c r="C34" s="380"/>
      <c r="D34" s="380"/>
      <c r="E34" s="380"/>
      <c r="F34" s="380"/>
      <c r="G34" s="380"/>
      <c r="H34" s="380"/>
      <c r="I34" s="380"/>
      <c r="J34" s="380"/>
      <c r="K34" s="209"/>
      <c r="L34" s="112">
        <f>L33+K34</f>
        <v>12.854166666666647</v>
      </c>
      <c r="M34" s="210"/>
      <c r="N34" s="211"/>
    </row>
    <row r="35" spans="1:14" s="212" customFormat="1" ht="24" customHeight="1">
      <c r="A35" s="289">
        <f t="shared" ref="A35:A46" si="3">L34</f>
        <v>12.854166666666647</v>
      </c>
      <c r="B35" s="290" t="s">
        <v>89</v>
      </c>
      <c r="C35" s="291" t="s">
        <v>123</v>
      </c>
      <c r="D35" s="249" t="str">
        <f>Roles!B5</f>
        <v>Bonnie Wang</v>
      </c>
      <c r="E35" s="250" t="str">
        <f>Roles!C5</f>
        <v>ACS7</v>
      </c>
      <c r="F35" s="251" t="str">
        <f>Roles!D5</f>
        <v>CL</v>
      </c>
      <c r="G35" s="124">
        <v>1</v>
      </c>
      <c r="H35" s="294"/>
      <c r="I35" s="295">
        <v>0.5</v>
      </c>
      <c r="J35" s="296">
        <v>1</v>
      </c>
      <c r="K35" s="209">
        <v>1.000694444444445</v>
      </c>
      <c r="L35" s="112">
        <f t="shared" si="1"/>
        <v>13.854861111111092</v>
      </c>
      <c r="M35" s="210"/>
      <c r="N35" s="211"/>
    </row>
    <row r="36" spans="1:14" s="212" customFormat="1" ht="24" customHeight="1">
      <c r="A36" s="114">
        <f t="shared" si="3"/>
        <v>13.854861111111092</v>
      </c>
      <c r="B36" s="119" t="s">
        <v>124</v>
      </c>
      <c r="C36" s="117" t="s">
        <v>125</v>
      </c>
      <c r="D36" s="196" t="str">
        <f>Roles!B15</f>
        <v>Qiyang Li</v>
      </c>
      <c r="E36" s="197" t="str">
        <f>Roles!C15</f>
        <v>CC6</v>
      </c>
      <c r="F36" s="198">
        <f>Roles!D15</f>
        <v>0</v>
      </c>
      <c r="G36" s="120" t="s">
        <v>126</v>
      </c>
      <c r="H36" s="140">
        <v>2</v>
      </c>
      <c r="I36" s="141">
        <v>2.5</v>
      </c>
      <c r="J36" s="142">
        <v>3</v>
      </c>
      <c r="K36" s="209">
        <v>1.002083333333333</v>
      </c>
      <c r="L36" s="112">
        <f t="shared" si="1"/>
        <v>14.856944444444425</v>
      </c>
      <c r="M36" s="210"/>
      <c r="N36" s="211"/>
    </row>
    <row r="37" spans="1:14" s="212" customFormat="1" ht="24" customHeight="1">
      <c r="A37" s="114">
        <f t="shared" si="3"/>
        <v>14.856944444444425</v>
      </c>
      <c r="B37" s="119" t="s">
        <v>127</v>
      </c>
      <c r="C37" s="117" t="s">
        <v>128</v>
      </c>
      <c r="D37" s="252" t="str">
        <f>Roles!B16</f>
        <v>Olivia Wang</v>
      </c>
      <c r="E37" s="253" t="str">
        <f>Roles!C16</f>
        <v>CC</v>
      </c>
      <c r="F37" s="254">
        <f>Roles!D16</f>
        <v>0</v>
      </c>
      <c r="G37" s="120" t="s">
        <v>126</v>
      </c>
      <c r="H37" s="140">
        <v>2</v>
      </c>
      <c r="I37" s="141">
        <v>2.5</v>
      </c>
      <c r="J37" s="142">
        <v>3</v>
      </c>
      <c r="K37" s="209">
        <v>1.0020833333333301</v>
      </c>
      <c r="L37" s="112">
        <f t="shared" si="1"/>
        <v>15.859027777777754</v>
      </c>
      <c r="M37" s="210"/>
      <c r="N37" s="211"/>
    </row>
    <row r="38" spans="1:14" s="212" customFormat="1" ht="24" customHeight="1">
      <c r="A38" s="114">
        <f t="shared" si="3"/>
        <v>15.859027777777754</v>
      </c>
      <c r="B38" s="119" t="s">
        <v>129</v>
      </c>
      <c r="C38" s="117" t="s">
        <v>130</v>
      </c>
      <c r="D38" s="196" t="str">
        <f>Roles!B17</f>
        <v>Nancy</v>
      </c>
      <c r="E38" s="197" t="str">
        <f>Roles!C17</f>
        <v>DTM</v>
      </c>
      <c r="F38" s="198">
        <f>Roles!D17</f>
        <v>0</v>
      </c>
      <c r="G38" s="120" t="s">
        <v>126</v>
      </c>
      <c r="H38" s="140">
        <v>2</v>
      </c>
      <c r="I38" s="141">
        <v>2.5</v>
      </c>
      <c r="J38" s="142">
        <v>3</v>
      </c>
      <c r="K38" s="209">
        <v>2.0833333333333329E-3</v>
      </c>
      <c r="L38" s="112">
        <f t="shared" si="1"/>
        <v>15.861111111111088</v>
      </c>
      <c r="M38" s="210"/>
      <c r="N38" s="211"/>
    </row>
    <row r="39" spans="1:14" s="212" customFormat="1" ht="24" hidden="1" customHeight="1">
      <c r="A39" s="114">
        <f t="shared" si="3"/>
        <v>15.861111111111088</v>
      </c>
      <c r="B39" s="119" t="s">
        <v>93</v>
      </c>
      <c r="C39" s="117" t="s">
        <v>131</v>
      </c>
      <c r="D39" s="252" t="str">
        <f>Roles!B9</f>
        <v>Raymond Li</v>
      </c>
      <c r="E39" s="253" t="str">
        <f>Roles!C9</f>
        <v>CC7</v>
      </c>
      <c r="F39" s="254">
        <f>Roles!D9</f>
        <v>0</v>
      </c>
      <c r="G39" s="120" t="s">
        <v>53</v>
      </c>
      <c r="H39" s="140">
        <v>1</v>
      </c>
      <c r="I39" s="141">
        <v>1.5</v>
      </c>
      <c r="J39" s="142">
        <v>2</v>
      </c>
      <c r="K39" s="209">
        <v>0</v>
      </c>
      <c r="L39" s="112">
        <f t="shared" si="1"/>
        <v>15.861111111111088</v>
      </c>
      <c r="M39" s="210"/>
      <c r="N39" s="137"/>
    </row>
    <row r="40" spans="1:14" s="212" customFormat="1" ht="24" hidden="1" customHeight="1">
      <c r="A40" s="114">
        <f t="shared" si="3"/>
        <v>15.861111111111088</v>
      </c>
      <c r="B40" s="119" t="s">
        <v>95</v>
      </c>
      <c r="C40" s="117" t="s">
        <v>132</v>
      </c>
      <c r="D40" s="185" t="str">
        <f>Roles!B10</f>
        <v>Raven</v>
      </c>
      <c r="E40" s="186" t="str">
        <f>Roles!C10</f>
        <v>CC1</v>
      </c>
      <c r="F40" s="187">
        <f>Roles!D10</f>
        <v>0</v>
      </c>
      <c r="G40" s="120" t="s">
        <v>126</v>
      </c>
      <c r="H40" s="140">
        <v>2</v>
      </c>
      <c r="I40" s="141">
        <v>2.5</v>
      </c>
      <c r="J40" s="142">
        <v>3</v>
      </c>
      <c r="K40" s="209">
        <v>1</v>
      </c>
      <c r="L40" s="112">
        <f t="shared" si="1"/>
        <v>16.861111111111086</v>
      </c>
      <c r="M40" s="210"/>
      <c r="N40" s="137"/>
    </row>
    <row r="41" spans="1:14" s="212" customFormat="1" ht="24" customHeight="1">
      <c r="A41" s="114">
        <f t="shared" si="3"/>
        <v>16.861111111111086</v>
      </c>
      <c r="B41" s="119" t="s">
        <v>91</v>
      </c>
      <c r="C41" s="117" t="s">
        <v>133</v>
      </c>
      <c r="D41" s="185" t="str">
        <f>Roles!B8</f>
        <v>Serena</v>
      </c>
      <c r="E41" s="186" t="str">
        <f>Roles!C8</f>
        <v>CC6</v>
      </c>
      <c r="F41" s="187">
        <f>Roles!D8</f>
        <v>0</v>
      </c>
      <c r="G41" s="120" t="s">
        <v>53</v>
      </c>
      <c r="H41" s="140">
        <v>1</v>
      </c>
      <c r="I41" s="141">
        <v>1.5</v>
      </c>
      <c r="J41" s="142">
        <v>2</v>
      </c>
      <c r="K41" s="209">
        <v>1.0013888888888891</v>
      </c>
      <c r="L41" s="112">
        <f t="shared" si="1"/>
        <v>17.862499999999976</v>
      </c>
      <c r="M41" s="210"/>
      <c r="N41" s="137"/>
    </row>
    <row r="42" spans="1:14" s="212" customFormat="1" ht="24" customHeight="1">
      <c r="A42" s="114">
        <f t="shared" si="3"/>
        <v>17.862499999999976</v>
      </c>
      <c r="B42" s="138" t="s">
        <v>134</v>
      </c>
      <c r="C42" s="117" t="s">
        <v>135</v>
      </c>
      <c r="D42" s="185" t="str">
        <f>Roles!B2</f>
        <v>Davie</v>
      </c>
      <c r="E42" s="186" t="str">
        <f>Roles!C2</f>
        <v>Level1-2-2</v>
      </c>
      <c r="F42" s="187">
        <f>Roles!D2</f>
        <v>0</v>
      </c>
      <c r="G42" s="120">
        <v>1</v>
      </c>
      <c r="H42" s="140"/>
      <c r="I42" s="141"/>
      <c r="J42" s="142">
        <v>1</v>
      </c>
      <c r="K42" s="209">
        <v>6.9444444444444447E-4</v>
      </c>
      <c r="L42" s="112">
        <f t="shared" si="1"/>
        <v>17.863194444444421</v>
      </c>
      <c r="M42" s="210"/>
      <c r="N42" s="137"/>
    </row>
    <row r="43" spans="1:14" s="212" customFormat="1" ht="24" customHeight="1">
      <c r="A43" s="114">
        <f t="shared" si="3"/>
        <v>17.863194444444421</v>
      </c>
      <c r="B43" s="138" t="s">
        <v>89</v>
      </c>
      <c r="C43" s="117" t="s">
        <v>136</v>
      </c>
      <c r="D43" s="185" t="str">
        <f>Roles!B5</f>
        <v>Bonnie Wang</v>
      </c>
      <c r="E43" s="186" t="str">
        <f>Roles!C5</f>
        <v>ACS7</v>
      </c>
      <c r="F43" s="187" t="str">
        <f>Roles!D5</f>
        <v>CL</v>
      </c>
      <c r="G43" s="120" t="s">
        <v>137</v>
      </c>
      <c r="H43" s="140" t="s">
        <v>18</v>
      </c>
      <c r="I43" s="141" t="s">
        <v>19</v>
      </c>
      <c r="J43" s="142" t="s">
        <v>36</v>
      </c>
      <c r="K43" s="209">
        <v>1.0041666666666671</v>
      </c>
      <c r="L43" s="112">
        <f t="shared" si="1"/>
        <v>18.867361111111087</v>
      </c>
      <c r="M43" s="210"/>
      <c r="N43" s="137"/>
    </row>
    <row r="44" spans="1:14" s="212" customFormat="1" ht="24" hidden="1" customHeight="1">
      <c r="A44" s="114">
        <f t="shared" si="3"/>
        <v>18.867361111111087</v>
      </c>
      <c r="B44" s="138" t="s">
        <v>87</v>
      </c>
      <c r="C44" s="139" t="s">
        <v>138</v>
      </c>
      <c r="D44" s="196" t="str">
        <f>Roles!B4</f>
        <v>Harper</v>
      </c>
      <c r="E44" s="197" t="str">
        <f>Roles!C4</f>
        <v>CC6</v>
      </c>
      <c r="F44" s="198">
        <f>Roles!D4</f>
        <v>0</v>
      </c>
      <c r="G44" s="116" t="s">
        <v>59</v>
      </c>
      <c r="H44" s="140"/>
      <c r="I44" s="141"/>
      <c r="J44" s="142" t="s">
        <v>59</v>
      </c>
      <c r="K44" s="209">
        <v>1</v>
      </c>
      <c r="L44" s="112">
        <f t="shared" si="1"/>
        <v>19.867361111111087</v>
      </c>
      <c r="M44" s="210"/>
      <c r="N44" s="137"/>
    </row>
    <row r="45" spans="1:14" s="212" customFormat="1" ht="24" hidden="1" customHeight="1">
      <c r="A45" s="114">
        <f t="shared" si="3"/>
        <v>19.867361111111087</v>
      </c>
      <c r="B45" s="139" t="s">
        <v>139</v>
      </c>
      <c r="C45" s="195" t="s">
        <v>140</v>
      </c>
      <c r="D45" s="168" t="str">
        <f>Roles!B2</f>
        <v>Davie</v>
      </c>
      <c r="E45" s="169" t="str">
        <f>Roles!C2</f>
        <v>Level1-2-2</v>
      </c>
      <c r="F45" s="170">
        <f>Roles!D2</f>
        <v>0</v>
      </c>
      <c r="G45" s="120" t="s">
        <v>141</v>
      </c>
      <c r="H45" s="140" t="s">
        <v>118</v>
      </c>
      <c r="I45" s="141" t="s">
        <v>119</v>
      </c>
      <c r="J45" s="142" t="s">
        <v>37</v>
      </c>
      <c r="K45" s="209">
        <v>1</v>
      </c>
      <c r="L45" s="112">
        <f t="shared" si="1"/>
        <v>20.867361111111087</v>
      </c>
      <c r="M45" s="210"/>
      <c r="N45" s="137"/>
    </row>
    <row r="46" spans="1:14" s="212" customFormat="1" ht="23.25" customHeight="1" thickBot="1">
      <c r="A46" s="201">
        <f t="shared" si="3"/>
        <v>20.867361111111087</v>
      </c>
      <c r="B46" s="303" t="s">
        <v>87</v>
      </c>
      <c r="C46" s="304" t="s">
        <v>138</v>
      </c>
      <c r="D46" s="171" t="str">
        <f>Roles!B4</f>
        <v>Harper</v>
      </c>
      <c r="E46" s="172" t="str">
        <f>Roles!C4</f>
        <v>CC6</v>
      </c>
      <c r="F46" s="173">
        <f>Roles!D4</f>
        <v>0</v>
      </c>
      <c r="G46" s="305" t="s">
        <v>59</v>
      </c>
      <c r="H46" s="306"/>
      <c r="I46" s="307"/>
      <c r="J46" s="308" t="s">
        <v>59</v>
      </c>
      <c r="K46" s="209">
        <v>1.000694444444445</v>
      </c>
      <c r="L46" s="112">
        <f t="shared" si="1"/>
        <v>21.868055555555532</v>
      </c>
      <c r="M46" s="210"/>
      <c r="N46" s="137"/>
    </row>
    <row r="47" spans="1:14" s="212" customFormat="1" ht="24" customHeight="1" thickBot="1">
      <c r="A47" s="383" t="s">
        <v>142</v>
      </c>
      <c r="B47" s="380"/>
      <c r="C47" s="380"/>
      <c r="D47" s="380"/>
      <c r="E47" s="380"/>
      <c r="F47" s="380"/>
      <c r="G47" s="380"/>
      <c r="H47" s="380"/>
      <c r="I47" s="380"/>
      <c r="J47" s="380"/>
      <c r="K47" s="209"/>
      <c r="L47" s="112">
        <f t="shared" si="1"/>
        <v>21.868055555555532</v>
      </c>
      <c r="M47" s="210"/>
      <c r="N47" s="211"/>
    </row>
    <row r="48" spans="1:14" s="212" customFormat="1" ht="24" customHeight="1">
      <c r="A48" s="136">
        <f>L47</f>
        <v>21.868055555555532</v>
      </c>
      <c r="B48" s="199" t="s">
        <v>84</v>
      </c>
      <c r="C48" s="195" t="s">
        <v>143</v>
      </c>
      <c r="D48" s="165" t="str">
        <f>Roles!B3</f>
        <v>Harper</v>
      </c>
      <c r="E48" s="166" t="str">
        <f>Roles!C3</f>
        <v>CC6</v>
      </c>
      <c r="F48" s="167">
        <f>Roles!D3</f>
        <v>0</v>
      </c>
      <c r="G48" s="120" t="s">
        <v>137</v>
      </c>
      <c r="H48" s="140" t="s">
        <v>17</v>
      </c>
      <c r="I48" s="141" t="s">
        <v>18</v>
      </c>
      <c r="J48" s="142" t="s">
        <v>19</v>
      </c>
      <c r="K48" s="209">
        <v>3.472222222222222E-3</v>
      </c>
      <c r="L48" s="112">
        <f t="shared" si="1"/>
        <v>21.871527777777754</v>
      </c>
      <c r="M48" s="210"/>
      <c r="N48" s="137"/>
    </row>
    <row r="49" spans="1:15" s="212" customFormat="1" ht="24" hidden="1" customHeight="1">
      <c r="A49" s="136">
        <f>L48</f>
        <v>21.871527777777754</v>
      </c>
      <c r="B49" s="199" t="s">
        <v>84</v>
      </c>
      <c r="C49" s="195" t="s">
        <v>144</v>
      </c>
      <c r="D49" s="168" t="str">
        <f>Roles!B3</f>
        <v>Harper</v>
      </c>
      <c r="E49" s="169" t="str">
        <f>Roles!C3</f>
        <v>CC6</v>
      </c>
      <c r="F49" s="170">
        <f>Roles!D3</f>
        <v>0</v>
      </c>
      <c r="G49" s="120" t="s">
        <v>137</v>
      </c>
      <c r="H49" s="140" t="s">
        <v>17</v>
      </c>
      <c r="I49" s="141" t="s">
        <v>18</v>
      </c>
      <c r="J49" s="142" t="s">
        <v>19</v>
      </c>
      <c r="K49" s="209">
        <v>0</v>
      </c>
      <c r="L49" s="112">
        <f t="shared" si="1"/>
        <v>21.871527777777754</v>
      </c>
      <c r="M49" s="210"/>
      <c r="N49" s="137"/>
    </row>
    <row r="50" spans="1:15" s="212" customFormat="1" ht="24" hidden="1" customHeight="1">
      <c r="A50" s="136">
        <f>L49</f>
        <v>21.871527777777754</v>
      </c>
      <c r="B50" s="199" t="s">
        <v>84</v>
      </c>
      <c r="C50" s="195" t="s">
        <v>145</v>
      </c>
      <c r="D50" s="168" t="str">
        <f>Roles!B3</f>
        <v>Harper</v>
      </c>
      <c r="E50" s="169" t="str">
        <f>Roles!C3</f>
        <v>CC6</v>
      </c>
      <c r="F50" s="170">
        <f>Roles!D3</f>
        <v>0</v>
      </c>
      <c r="G50" s="120" t="s">
        <v>141</v>
      </c>
      <c r="H50" s="140" t="s">
        <v>118</v>
      </c>
      <c r="I50" s="141" t="s">
        <v>119</v>
      </c>
      <c r="J50" s="142" t="s">
        <v>37</v>
      </c>
      <c r="K50" s="209">
        <v>0</v>
      </c>
      <c r="L50" s="112">
        <f t="shared" si="1"/>
        <v>21.871527777777754</v>
      </c>
      <c r="M50" s="210"/>
      <c r="N50" s="137"/>
    </row>
    <row r="51" spans="1:15" s="212" customFormat="1" ht="24" customHeight="1" thickBot="1">
      <c r="A51" s="136">
        <f>L50</f>
        <v>21.871527777777754</v>
      </c>
      <c r="B51" s="194" t="s">
        <v>84</v>
      </c>
      <c r="C51" s="200" t="s">
        <v>146</v>
      </c>
      <c r="D51" s="188" t="str">
        <f>Roles!B3</f>
        <v>Harper</v>
      </c>
      <c r="E51" s="189" t="str">
        <f>Roles!C3</f>
        <v>CC6</v>
      </c>
      <c r="F51" s="190">
        <f>Roles!D3</f>
        <v>0</v>
      </c>
      <c r="G51" s="120" t="s">
        <v>137</v>
      </c>
      <c r="H51" s="140" t="s">
        <v>17</v>
      </c>
      <c r="I51" s="141" t="s">
        <v>18</v>
      </c>
      <c r="J51" s="142" t="s">
        <v>19</v>
      </c>
      <c r="K51" s="209">
        <v>3.472222222222222E-3</v>
      </c>
      <c r="L51" s="112">
        <f t="shared" si="1"/>
        <v>21.874999999999975</v>
      </c>
      <c r="M51" s="210"/>
      <c r="N51" s="137"/>
    </row>
    <row r="52" spans="1:15">
      <c r="A52" s="143"/>
      <c r="B52" s="144"/>
      <c r="C52" s="144"/>
      <c r="G52" s="145"/>
      <c r="H52" s="146"/>
      <c r="I52" s="147"/>
      <c r="J52" s="148"/>
    </row>
    <row r="53" spans="1:15" ht="106.5" customHeight="1">
      <c r="A53" s="362" t="s">
        <v>147</v>
      </c>
      <c r="B53" s="363"/>
      <c r="C53" s="363"/>
      <c r="D53" s="364"/>
      <c r="E53" s="365"/>
      <c r="F53" s="365"/>
      <c r="G53" s="366"/>
      <c r="H53" s="367"/>
      <c r="I53" s="368"/>
      <c r="J53" s="369"/>
      <c r="K53" s="149"/>
      <c r="L53" s="149"/>
      <c r="M53" s="150"/>
    </row>
    <row r="54" spans="1:15" ht="175.5" customHeight="1">
      <c r="A54" s="370" t="s">
        <v>148</v>
      </c>
      <c r="B54" s="363"/>
      <c r="C54" s="363"/>
      <c r="D54" s="367"/>
      <c r="E54" s="365"/>
      <c r="F54" s="365"/>
      <c r="G54" s="366"/>
      <c r="H54" s="367"/>
      <c r="I54" s="368"/>
      <c r="J54" s="369"/>
      <c r="K54" s="149"/>
      <c r="L54" s="149"/>
      <c r="O54" s="151"/>
    </row>
    <row r="55" spans="1:15" ht="11.25" hidden="1" customHeight="1">
      <c r="A55" s="152"/>
      <c r="B55" s="97"/>
      <c r="C55" s="97"/>
      <c r="D55" s="153"/>
      <c r="E55" s="154"/>
      <c r="F55" s="155"/>
      <c r="G55" s="153"/>
      <c r="H55" s="153"/>
      <c r="I55" s="153"/>
      <c r="J55" s="153"/>
      <c r="N55" s="156"/>
      <c r="O55" s="157"/>
    </row>
    <row r="56" spans="1:15" ht="19.5" hidden="1" customHeight="1">
      <c r="A56" s="152"/>
      <c r="B56" s="97"/>
      <c r="C56" s="97"/>
      <c r="D56" s="153"/>
      <c r="E56" s="154"/>
      <c r="F56" s="155"/>
      <c r="G56" s="153"/>
      <c r="H56" s="153"/>
      <c r="I56" s="153"/>
      <c r="J56" s="153"/>
      <c r="N56" s="156"/>
      <c r="O56" s="157"/>
    </row>
    <row r="57" spans="1:15" ht="9" customHeight="1">
      <c r="A57" s="152"/>
      <c r="B57" s="97"/>
      <c r="C57" s="97"/>
      <c r="D57" s="153"/>
      <c r="E57" s="154"/>
      <c r="F57" s="155"/>
      <c r="G57" s="153"/>
      <c r="H57" s="153"/>
      <c r="I57" s="153"/>
      <c r="J57" s="153"/>
      <c r="N57" s="156"/>
      <c r="O57" s="157"/>
    </row>
    <row r="58" spans="1:15" ht="6" customHeight="1">
      <c r="A58" s="152"/>
      <c r="B58" s="97"/>
      <c r="C58" s="97"/>
      <c r="D58" s="153"/>
      <c r="E58" s="154"/>
      <c r="F58" s="155"/>
      <c r="G58" s="153"/>
      <c r="H58" s="153"/>
      <c r="I58" s="153"/>
      <c r="J58" s="153"/>
      <c r="N58" s="156"/>
      <c r="O58" s="67"/>
    </row>
    <row r="59" spans="1:15" ht="17.25" customHeight="1">
      <c r="N59" s="156"/>
      <c r="O59" s="151"/>
    </row>
    <row r="63" spans="1:15">
      <c r="C63"/>
    </row>
    <row r="65" spans="1:3">
      <c r="A65" s="278"/>
      <c r="C65"/>
    </row>
  </sheetData>
  <mergeCells count="15">
    <mergeCell ref="A53:C53"/>
    <mergeCell ref="D53:J54"/>
    <mergeCell ref="A54:C54"/>
    <mergeCell ref="A1:J1"/>
    <mergeCell ref="A2:J2"/>
    <mergeCell ref="A3:J3"/>
    <mergeCell ref="A4:J4"/>
    <mergeCell ref="A5:A6"/>
    <mergeCell ref="B5:J6"/>
    <mergeCell ref="A7:J7"/>
    <mergeCell ref="D8:F8"/>
    <mergeCell ref="A19:J19"/>
    <mergeCell ref="A24:J24"/>
    <mergeCell ref="A34:J34"/>
    <mergeCell ref="A47:J47"/>
  </mergeCells>
  <pageMargins left="0.7" right="0.7" top="0.75" bottom="0.75" header="0.3" footer="0.3"/>
  <pageSetup paperSize="9" scale="44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7"/>
  <sheetViews>
    <sheetView zoomScale="85" zoomScaleNormal="85" workbookViewId="0">
      <selection activeCell="B4" sqref="B4:E4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72" t="s">
        <v>149</v>
      </c>
      <c r="B1" s="73" t="s">
        <v>150</v>
      </c>
      <c r="C1" s="67" t="str">
        <f>IFERROR(VLOOKUP($B1,$A$24:$C$65,2,FALSE),"")</f>
        <v/>
      </c>
      <c r="D1" s="73"/>
      <c r="E1" s="73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72" t="s">
        <v>151</v>
      </c>
      <c r="B2" s="65" t="s">
        <v>61</v>
      </c>
      <c r="C2" s="67" t="s">
        <v>152</v>
      </c>
      <c r="D2" s="67"/>
      <c r="E2" s="67" t="str">
        <f t="shared" ref="E2:E19" si="0">IFERROR(VLOOKUP($B13,$A$24:$D$61,4,FALSE),"")</f>
        <v/>
      </c>
      <c r="K2" s="3" t="s">
        <v>153</v>
      </c>
      <c r="L2" s="274" t="s">
        <v>154</v>
      </c>
      <c r="M2" s="65" t="s">
        <v>61</v>
      </c>
      <c r="N2" s="65" t="s">
        <v>61</v>
      </c>
      <c r="O2" s="65" t="s">
        <v>61</v>
      </c>
      <c r="P2" s="65" t="s">
        <v>155</v>
      </c>
      <c r="Q2" s="65" t="s">
        <v>156</v>
      </c>
      <c r="R2" s="65" t="s">
        <v>156</v>
      </c>
      <c r="S2" s="65" t="s">
        <v>61</v>
      </c>
      <c r="T2" s="65" t="s">
        <v>157</v>
      </c>
      <c r="U2" s="65" t="s">
        <v>61</v>
      </c>
      <c r="V2" s="65" t="s">
        <v>158</v>
      </c>
      <c r="W2" s="65" t="s">
        <v>159</v>
      </c>
      <c r="X2" s="65" t="s">
        <v>160</v>
      </c>
      <c r="Y2" s="65" t="s">
        <v>157</v>
      </c>
      <c r="Z2" s="65" t="s">
        <v>161</v>
      </c>
      <c r="AA2" s="65" t="s">
        <v>162</v>
      </c>
      <c r="AB2" s="64" t="s">
        <v>163</v>
      </c>
      <c r="AC2" s="58" t="s">
        <v>161</v>
      </c>
      <c r="AD2" s="11" t="s">
        <v>164</v>
      </c>
      <c r="AE2" s="3" t="s">
        <v>165</v>
      </c>
      <c r="AF2" s="9" t="s">
        <v>166</v>
      </c>
      <c r="AG2" s="9" t="s">
        <v>167</v>
      </c>
      <c r="AH2" s="5" t="s">
        <v>168</v>
      </c>
      <c r="AI2" s="5" t="s">
        <v>166</v>
      </c>
      <c r="AJ2" s="3" t="s">
        <v>165</v>
      </c>
      <c r="AM2" s="11" t="s">
        <v>165</v>
      </c>
      <c r="AN2" s="9" t="s">
        <v>169</v>
      </c>
      <c r="AO2" s="9" t="s">
        <v>166</v>
      </c>
      <c r="AP2" s="3" t="s">
        <v>165</v>
      </c>
      <c r="AQ2" s="11" t="s">
        <v>166</v>
      </c>
      <c r="AR2" s="9" t="s">
        <v>166</v>
      </c>
      <c r="AS2" s="9" t="s">
        <v>166</v>
      </c>
      <c r="AT2" s="11" t="s">
        <v>165</v>
      </c>
      <c r="AU2" s="9" t="s">
        <v>166</v>
      </c>
      <c r="AV2" s="9" t="s">
        <v>166</v>
      </c>
      <c r="AW2" s="11" t="s">
        <v>170</v>
      </c>
      <c r="AX2" s="9" t="s">
        <v>171</v>
      </c>
      <c r="AY2" s="9" t="s">
        <v>171</v>
      </c>
      <c r="AZ2" s="9" t="s">
        <v>171</v>
      </c>
      <c r="BA2" s="9" t="s">
        <v>170</v>
      </c>
      <c r="BB2" s="9" t="s">
        <v>171</v>
      </c>
      <c r="BC2" s="9" t="s">
        <v>171</v>
      </c>
      <c r="BD2" s="9" t="s">
        <v>172</v>
      </c>
      <c r="BE2" s="9" t="s">
        <v>170</v>
      </c>
      <c r="BF2" s="9" t="s">
        <v>171</v>
      </c>
      <c r="BG2" s="11" t="s">
        <v>171</v>
      </c>
      <c r="BH2" s="9" t="s">
        <v>172</v>
      </c>
      <c r="BI2" s="9" t="s">
        <v>171</v>
      </c>
      <c r="BJ2" s="9" t="s">
        <v>173</v>
      </c>
      <c r="BK2" s="9" t="s">
        <v>172</v>
      </c>
      <c r="BL2" s="9" t="s">
        <v>171</v>
      </c>
      <c r="BM2" s="9" t="s">
        <v>170</v>
      </c>
      <c r="BN2" s="11" t="s">
        <v>171</v>
      </c>
      <c r="BO2" s="11" t="s">
        <v>171</v>
      </c>
      <c r="BP2" s="9" t="s">
        <v>172</v>
      </c>
    </row>
    <row r="3" spans="1:81" ht="17.25" customHeight="1">
      <c r="A3" s="72" t="s">
        <v>16</v>
      </c>
      <c r="B3" s="65" t="s">
        <v>162</v>
      </c>
      <c r="C3" s="67" t="s">
        <v>174</v>
      </c>
      <c r="D3" s="67"/>
      <c r="E3" s="67" t="str">
        <f t="shared" si="0"/>
        <v/>
      </c>
      <c r="K3" s="3" t="s">
        <v>162</v>
      </c>
      <c r="L3" s="274" t="s">
        <v>155</v>
      </c>
      <c r="M3" s="65" t="s">
        <v>162</v>
      </c>
      <c r="N3" s="65" t="s">
        <v>162</v>
      </c>
      <c r="O3" s="65" t="s">
        <v>162</v>
      </c>
      <c r="P3" s="65" t="s">
        <v>155</v>
      </c>
      <c r="Q3" s="65" t="s">
        <v>162</v>
      </c>
      <c r="R3" s="65" t="s">
        <v>162</v>
      </c>
      <c r="S3" s="65" t="s">
        <v>162</v>
      </c>
      <c r="T3" s="65" t="s">
        <v>155</v>
      </c>
      <c r="U3" s="65" t="s">
        <v>162</v>
      </c>
      <c r="V3" s="65" t="s">
        <v>162</v>
      </c>
      <c r="W3" s="65" t="s">
        <v>175</v>
      </c>
      <c r="X3" s="65" t="s">
        <v>162</v>
      </c>
      <c r="Y3" s="65" t="s">
        <v>155</v>
      </c>
      <c r="Z3" s="65" t="s">
        <v>162</v>
      </c>
      <c r="AA3" s="65" t="s">
        <v>162</v>
      </c>
      <c r="AB3" s="58" t="s">
        <v>176</v>
      </c>
      <c r="AC3" s="58" t="s">
        <v>162</v>
      </c>
      <c r="AD3" s="11" t="s">
        <v>177</v>
      </c>
      <c r="AE3" s="4" t="s">
        <v>178</v>
      </c>
      <c r="AF3" s="9" t="s">
        <v>167</v>
      </c>
      <c r="AG3" s="9" t="s">
        <v>177</v>
      </c>
      <c r="AH3" s="5" t="s">
        <v>167</v>
      </c>
      <c r="AI3" s="5" t="s">
        <v>167</v>
      </c>
      <c r="AJ3" s="3" t="s">
        <v>178</v>
      </c>
      <c r="AL3" s="3" t="s">
        <v>167</v>
      </c>
      <c r="AM3" s="11" t="s">
        <v>179</v>
      </c>
      <c r="AN3" s="9" t="s">
        <v>167</v>
      </c>
      <c r="AO3" s="9" t="s">
        <v>167</v>
      </c>
      <c r="AP3" s="3" t="s">
        <v>178</v>
      </c>
      <c r="AQ3" s="11" t="s">
        <v>167</v>
      </c>
      <c r="AR3" s="9" t="s">
        <v>167</v>
      </c>
      <c r="AS3" s="9" t="s">
        <v>167</v>
      </c>
      <c r="AT3" s="11" t="s">
        <v>178</v>
      </c>
      <c r="AU3" s="9" t="s">
        <v>167</v>
      </c>
      <c r="AV3" s="9" t="s">
        <v>167</v>
      </c>
      <c r="AW3" s="11" t="s">
        <v>178</v>
      </c>
      <c r="AX3" s="9" t="s">
        <v>167</v>
      </c>
      <c r="AY3" s="9" t="s">
        <v>167</v>
      </c>
      <c r="AZ3" s="9" t="s">
        <v>167</v>
      </c>
      <c r="BA3" s="9" t="s">
        <v>178</v>
      </c>
      <c r="BB3" s="9" t="s">
        <v>167</v>
      </c>
      <c r="BC3" s="9" t="s">
        <v>167</v>
      </c>
      <c r="BD3" s="9" t="s">
        <v>180</v>
      </c>
      <c r="BE3" s="9" t="s">
        <v>181</v>
      </c>
      <c r="BF3" s="9" t="s">
        <v>167</v>
      </c>
      <c r="BG3" s="11" t="s">
        <v>167</v>
      </c>
      <c r="BH3" s="9" t="s">
        <v>167</v>
      </c>
      <c r="BI3" s="9" t="s">
        <v>167</v>
      </c>
      <c r="BJ3" s="9" t="s">
        <v>173</v>
      </c>
      <c r="BK3" s="9" t="s">
        <v>167</v>
      </c>
      <c r="BL3" s="9" t="s">
        <v>167</v>
      </c>
      <c r="BM3" s="9" t="s">
        <v>178</v>
      </c>
      <c r="BN3" s="11" t="s">
        <v>160</v>
      </c>
      <c r="BO3" s="11" t="s">
        <v>167</v>
      </c>
      <c r="BP3" s="9" t="s">
        <v>167</v>
      </c>
    </row>
    <row r="4" spans="1:81" ht="17.25" customHeight="1">
      <c r="A4" s="72" t="s">
        <v>20</v>
      </c>
      <c r="B4" s="67" t="s">
        <v>162</v>
      </c>
      <c r="C4" s="67" t="s">
        <v>174</v>
      </c>
      <c r="D4" s="67"/>
      <c r="E4" s="67">
        <f t="shared" si="0"/>
        <v>0</v>
      </c>
      <c r="J4" s="3" t="s">
        <v>171</v>
      </c>
      <c r="K4" s="3" t="s">
        <v>182</v>
      </c>
      <c r="L4" s="274" t="s">
        <v>183</v>
      </c>
      <c r="M4" s="67" t="s">
        <v>162</v>
      </c>
      <c r="N4" s="67" t="s">
        <v>184</v>
      </c>
      <c r="O4" s="248" t="s">
        <v>160</v>
      </c>
      <c r="P4" s="248" t="s">
        <v>185</v>
      </c>
      <c r="Q4" s="248" t="s">
        <v>61</v>
      </c>
      <c r="R4" s="248" t="s">
        <v>160</v>
      </c>
      <c r="S4" s="248" t="s">
        <v>180</v>
      </c>
      <c r="T4" s="248" t="s">
        <v>186</v>
      </c>
      <c r="U4" s="65" t="s">
        <v>160</v>
      </c>
      <c r="V4" s="65" t="s">
        <v>61</v>
      </c>
      <c r="W4" s="65" t="s">
        <v>187</v>
      </c>
      <c r="X4" s="65" t="s">
        <v>180</v>
      </c>
      <c r="Y4" s="65" t="s">
        <v>155</v>
      </c>
      <c r="Z4" s="65" t="s">
        <v>160</v>
      </c>
      <c r="AA4" s="65" t="s">
        <v>188</v>
      </c>
      <c r="AB4" s="64" t="s">
        <v>155</v>
      </c>
      <c r="AC4" s="58" t="s">
        <v>189</v>
      </c>
      <c r="AD4" s="11" t="s">
        <v>189</v>
      </c>
      <c r="AE4" s="5" t="s">
        <v>190</v>
      </c>
      <c r="AF4" s="9" t="s">
        <v>164</v>
      </c>
      <c r="AG4" s="9" t="s">
        <v>191</v>
      </c>
      <c r="AH4" s="5" t="s">
        <v>166</v>
      </c>
      <c r="AI4" s="5" t="s">
        <v>171</v>
      </c>
      <c r="AJ4" s="5" t="s">
        <v>192</v>
      </c>
      <c r="AL4" s="3" t="s">
        <v>189</v>
      </c>
      <c r="AM4" s="11" t="s">
        <v>193</v>
      </c>
      <c r="AN4" s="9" t="s">
        <v>194</v>
      </c>
      <c r="AO4" s="9" t="s">
        <v>160</v>
      </c>
      <c r="AP4" s="5" t="s">
        <v>157</v>
      </c>
      <c r="AQ4" s="11" t="s">
        <v>195</v>
      </c>
      <c r="AR4" s="9" t="s">
        <v>196</v>
      </c>
      <c r="AS4" s="9" t="s">
        <v>177</v>
      </c>
      <c r="AT4" s="11" t="s">
        <v>190</v>
      </c>
      <c r="AU4" s="9" t="s">
        <v>160</v>
      </c>
      <c r="AV4" s="9" t="s">
        <v>197</v>
      </c>
      <c r="AW4" s="11" t="s">
        <v>178</v>
      </c>
      <c r="AX4" s="9" t="s">
        <v>198</v>
      </c>
      <c r="AY4" s="9" t="s">
        <v>189</v>
      </c>
      <c r="AZ4" s="9" t="s">
        <v>199</v>
      </c>
      <c r="BA4" s="9" t="s">
        <v>190</v>
      </c>
      <c r="BB4" s="9" t="s">
        <v>189</v>
      </c>
      <c r="BC4" s="9" t="s">
        <v>199</v>
      </c>
      <c r="BD4" s="9" t="s">
        <v>160</v>
      </c>
      <c r="BE4" s="9" t="s">
        <v>200</v>
      </c>
      <c r="BF4" s="9" t="s">
        <v>199</v>
      </c>
      <c r="BG4" s="11" t="s">
        <v>201</v>
      </c>
      <c r="BH4" s="9" t="s">
        <v>196</v>
      </c>
      <c r="BI4" s="9" t="s">
        <v>171</v>
      </c>
      <c r="BJ4" s="9" t="s">
        <v>173</v>
      </c>
      <c r="BK4" s="9" t="s">
        <v>202</v>
      </c>
      <c r="BL4" s="9" t="s">
        <v>199</v>
      </c>
      <c r="BM4" s="9" t="s">
        <v>176</v>
      </c>
      <c r="BN4" s="11" t="s">
        <v>199</v>
      </c>
      <c r="BO4" s="11" t="s">
        <v>203</v>
      </c>
      <c r="BP4" s="9" t="s">
        <v>167</v>
      </c>
    </row>
    <row r="5" spans="1:81" ht="17.25" customHeight="1">
      <c r="A5" s="72" t="s">
        <v>204</v>
      </c>
      <c r="B5" s="67" t="s">
        <v>189</v>
      </c>
      <c r="C5" s="67" t="s">
        <v>205</v>
      </c>
      <c r="D5" s="67" t="s">
        <v>206</v>
      </c>
      <c r="E5" s="67">
        <f t="shared" si="0"/>
        <v>0</v>
      </c>
      <c r="J5" s="3" t="s">
        <v>207</v>
      </c>
      <c r="K5" s="3" t="s">
        <v>208</v>
      </c>
      <c r="M5" s="67" t="s">
        <v>209</v>
      </c>
      <c r="N5" s="67" t="s">
        <v>189</v>
      </c>
      <c r="O5" s="65" t="s">
        <v>175</v>
      </c>
      <c r="P5" s="65" t="s">
        <v>210</v>
      </c>
      <c r="Q5" s="65" t="s">
        <v>156</v>
      </c>
      <c r="R5" s="65" t="s">
        <v>189</v>
      </c>
      <c r="S5" s="65" t="s">
        <v>160</v>
      </c>
      <c r="T5" s="65" t="s">
        <v>157</v>
      </c>
      <c r="U5" s="65" t="s">
        <v>162</v>
      </c>
      <c r="V5" s="65" t="s">
        <v>160</v>
      </c>
      <c r="W5" s="65" t="s">
        <v>189</v>
      </c>
      <c r="X5" s="65" t="s">
        <v>196</v>
      </c>
      <c r="Y5" s="65" t="s">
        <v>210</v>
      </c>
      <c r="Z5" s="65" t="s">
        <v>189</v>
      </c>
      <c r="AA5" s="65" t="s">
        <v>211</v>
      </c>
      <c r="AB5" s="64" t="s">
        <v>212</v>
      </c>
      <c r="AC5" s="58" t="s">
        <v>156</v>
      </c>
      <c r="AD5" s="11" t="s">
        <v>177</v>
      </c>
      <c r="AE5" s="5" t="s">
        <v>213</v>
      </c>
      <c r="AF5" s="9" t="s">
        <v>167</v>
      </c>
      <c r="AG5" s="9" t="s">
        <v>196</v>
      </c>
      <c r="AH5" s="5" t="s">
        <v>167</v>
      </c>
      <c r="AI5" s="5" t="s">
        <v>166</v>
      </c>
      <c r="AJ5" s="5" t="s">
        <v>200</v>
      </c>
      <c r="AK5" s="3" t="s">
        <v>207</v>
      </c>
      <c r="AL5" s="3" t="s">
        <v>196</v>
      </c>
      <c r="AM5" s="11" t="s">
        <v>214</v>
      </c>
      <c r="AN5" s="9" t="s">
        <v>215</v>
      </c>
      <c r="AO5" s="9" t="s">
        <v>177</v>
      </c>
      <c r="AP5" s="5" t="s">
        <v>216</v>
      </c>
      <c r="AQ5" s="11" t="s">
        <v>196</v>
      </c>
      <c r="AR5" s="9" t="s">
        <v>198</v>
      </c>
      <c r="AS5" s="9" t="s">
        <v>189</v>
      </c>
      <c r="AT5" s="11" t="s">
        <v>217</v>
      </c>
      <c r="AU5" s="9" t="s">
        <v>164</v>
      </c>
      <c r="AV5" s="9" t="s">
        <v>198</v>
      </c>
      <c r="AW5" s="11" t="s">
        <v>218</v>
      </c>
      <c r="AX5" s="9" t="s">
        <v>203</v>
      </c>
      <c r="AY5" s="9" t="s">
        <v>196</v>
      </c>
      <c r="AZ5" s="9" t="s">
        <v>198</v>
      </c>
      <c r="BA5" s="9" t="s">
        <v>210</v>
      </c>
      <c r="BB5" s="9" t="s">
        <v>166</v>
      </c>
      <c r="BC5" s="9" t="s">
        <v>203</v>
      </c>
      <c r="BD5" s="9" t="s">
        <v>191</v>
      </c>
      <c r="BE5" s="9" t="s">
        <v>218</v>
      </c>
      <c r="BF5" s="9" t="s">
        <v>171</v>
      </c>
      <c r="BG5" s="11" t="s">
        <v>203</v>
      </c>
      <c r="BH5" s="9" t="s">
        <v>219</v>
      </c>
      <c r="BI5" s="9" t="s">
        <v>167</v>
      </c>
      <c r="BJ5" s="9" t="s">
        <v>160</v>
      </c>
      <c r="BK5" s="9" t="s">
        <v>199</v>
      </c>
      <c r="BL5" s="9" t="s">
        <v>198</v>
      </c>
      <c r="BM5" s="9" t="s">
        <v>220</v>
      </c>
      <c r="BN5" s="11" t="s">
        <v>171</v>
      </c>
      <c r="BO5" s="11" t="s">
        <v>202</v>
      </c>
      <c r="BP5" s="9" t="s">
        <v>203</v>
      </c>
    </row>
    <row r="6" spans="1:81" ht="17.25" customHeight="1">
      <c r="A6" s="72" t="s">
        <v>221</v>
      </c>
      <c r="B6" s="67" t="s">
        <v>222</v>
      </c>
      <c r="C6" s="67" t="s">
        <v>223</v>
      </c>
      <c r="D6" s="67"/>
      <c r="E6" s="67">
        <f t="shared" si="0"/>
        <v>0</v>
      </c>
      <c r="J6" s="3" t="s">
        <v>162</v>
      </c>
      <c r="K6" s="3" t="s">
        <v>184</v>
      </c>
      <c r="L6" s="274" t="s">
        <v>224</v>
      </c>
      <c r="M6" s="3" t="s">
        <v>184</v>
      </c>
      <c r="N6" s="67" t="s">
        <v>225</v>
      </c>
      <c r="O6" s="65" t="s">
        <v>184</v>
      </c>
      <c r="P6" s="65" t="s">
        <v>155</v>
      </c>
      <c r="Q6" s="65" t="s">
        <v>162</v>
      </c>
      <c r="R6" s="65" t="s">
        <v>171</v>
      </c>
      <c r="S6" s="65" t="s">
        <v>226</v>
      </c>
      <c r="T6" s="65"/>
      <c r="U6" s="65" t="s">
        <v>180</v>
      </c>
      <c r="V6" s="65" t="s">
        <v>226</v>
      </c>
      <c r="W6" s="65" t="s">
        <v>196</v>
      </c>
      <c r="X6" s="65" t="s">
        <v>162</v>
      </c>
      <c r="Y6" s="65" t="s">
        <v>176</v>
      </c>
      <c r="Z6" s="65" t="s">
        <v>61</v>
      </c>
      <c r="AA6" s="65" t="s">
        <v>196</v>
      </c>
      <c r="AB6" s="5" t="s">
        <v>163</v>
      </c>
      <c r="AC6" s="58" t="s">
        <v>227</v>
      </c>
      <c r="AD6" s="5" t="s">
        <v>173</v>
      </c>
      <c r="AE6" s="5" t="s">
        <v>228</v>
      </c>
      <c r="AF6" s="9" t="s">
        <v>191</v>
      </c>
      <c r="AG6" s="9" t="s">
        <v>164</v>
      </c>
      <c r="AH6" s="5" t="s">
        <v>215</v>
      </c>
      <c r="AI6" s="5" t="s">
        <v>164</v>
      </c>
      <c r="AJ6" s="5" t="s">
        <v>178</v>
      </c>
      <c r="AK6" s="3" t="s">
        <v>194</v>
      </c>
      <c r="AL6" s="3" t="s">
        <v>215</v>
      </c>
      <c r="AM6" s="11" t="s">
        <v>229</v>
      </c>
      <c r="AN6" s="9" t="s">
        <v>196</v>
      </c>
      <c r="AO6" s="9" t="s">
        <v>189</v>
      </c>
      <c r="AP6" s="5" t="s">
        <v>218</v>
      </c>
      <c r="AQ6" s="11" t="s">
        <v>203</v>
      </c>
      <c r="AR6" s="9" t="s">
        <v>177</v>
      </c>
      <c r="AS6" s="9" t="s">
        <v>203</v>
      </c>
      <c r="AT6" s="11" t="s">
        <v>200</v>
      </c>
      <c r="AU6" s="9" t="s">
        <v>199</v>
      </c>
      <c r="AV6" s="9" t="s">
        <v>230</v>
      </c>
      <c r="AW6" s="11" t="s">
        <v>190</v>
      </c>
      <c r="AX6" s="9" t="s">
        <v>219</v>
      </c>
      <c r="AY6" s="9" t="s">
        <v>171</v>
      </c>
      <c r="AZ6" s="9" t="s">
        <v>189</v>
      </c>
      <c r="BA6" s="9" t="s">
        <v>165</v>
      </c>
      <c r="BB6" s="9" t="s">
        <v>215</v>
      </c>
      <c r="BC6" s="9" t="s">
        <v>191</v>
      </c>
      <c r="BD6" s="9" t="s">
        <v>164</v>
      </c>
      <c r="BE6" s="9" t="s">
        <v>181</v>
      </c>
      <c r="BF6" s="9" t="s">
        <v>231</v>
      </c>
      <c r="BG6" s="11" t="s">
        <v>171</v>
      </c>
      <c r="BH6" s="9" t="s">
        <v>167</v>
      </c>
      <c r="BI6" s="9" t="s">
        <v>196</v>
      </c>
      <c r="BJ6" s="9" t="s">
        <v>232</v>
      </c>
      <c r="BK6" s="9" t="s">
        <v>233</v>
      </c>
      <c r="BL6" s="9" t="s">
        <v>219</v>
      </c>
      <c r="BM6" s="9" t="s">
        <v>234</v>
      </c>
      <c r="BN6" s="11" t="s">
        <v>203</v>
      </c>
      <c r="BO6" s="11" t="s">
        <v>171</v>
      </c>
      <c r="BP6" s="9" t="s">
        <v>232</v>
      </c>
    </row>
    <row r="7" spans="1:81" ht="17.25" customHeight="1">
      <c r="A7" s="72" t="s">
        <v>235</v>
      </c>
      <c r="B7" s="67" t="s">
        <v>198</v>
      </c>
      <c r="C7" s="67" t="s">
        <v>62</v>
      </c>
      <c r="D7" s="67" t="s">
        <v>206</v>
      </c>
      <c r="E7" s="67" t="str">
        <f t="shared" si="0"/>
        <v/>
      </c>
      <c r="J7" s="3" t="s">
        <v>61</v>
      </c>
      <c r="K7" s="3" t="s">
        <v>61</v>
      </c>
      <c r="L7" s="274" t="s">
        <v>210</v>
      </c>
      <c r="M7" s="3" t="s">
        <v>198</v>
      </c>
      <c r="N7" s="67" t="s">
        <v>236</v>
      </c>
      <c r="O7" s="65" t="s">
        <v>198</v>
      </c>
      <c r="P7" s="65" t="s">
        <v>237</v>
      </c>
      <c r="Q7" s="65" t="s">
        <v>156</v>
      </c>
      <c r="R7" s="65" t="s">
        <v>188</v>
      </c>
      <c r="S7" s="65" t="s">
        <v>189</v>
      </c>
      <c r="T7" s="65"/>
      <c r="U7" s="65" t="s">
        <v>189</v>
      </c>
      <c r="V7" s="65" t="s">
        <v>171</v>
      </c>
      <c r="W7" s="65" t="s">
        <v>238</v>
      </c>
      <c r="X7" s="65" t="s">
        <v>239</v>
      </c>
      <c r="Y7" s="65" t="s">
        <v>240</v>
      </c>
      <c r="Z7" s="65" t="s">
        <v>156</v>
      </c>
      <c r="AA7" s="65" t="s">
        <v>227</v>
      </c>
      <c r="AB7" s="5" t="s">
        <v>241</v>
      </c>
      <c r="AC7" s="58" t="s">
        <v>242</v>
      </c>
      <c r="AD7" s="5" t="s">
        <v>215</v>
      </c>
      <c r="AE7" s="6" t="s">
        <v>243</v>
      </c>
      <c r="AF7" s="10" t="s">
        <v>244</v>
      </c>
      <c r="AG7" s="10" t="s">
        <v>167</v>
      </c>
      <c r="AH7" s="5" t="s">
        <v>160</v>
      </c>
      <c r="AI7" s="5" t="s">
        <v>215</v>
      </c>
      <c r="AJ7" s="6" t="s">
        <v>170</v>
      </c>
      <c r="AL7" s="3" t="s">
        <v>203</v>
      </c>
      <c r="AM7" s="11" t="s">
        <v>165</v>
      </c>
      <c r="AN7" s="10" t="s">
        <v>191</v>
      </c>
      <c r="AO7" s="10" t="s">
        <v>203</v>
      </c>
      <c r="AP7" s="6" t="s">
        <v>245</v>
      </c>
      <c r="AQ7" s="11" t="s">
        <v>166</v>
      </c>
      <c r="AR7" s="10" t="s">
        <v>203</v>
      </c>
      <c r="AS7" s="10" t="s">
        <v>215</v>
      </c>
      <c r="AT7" s="11" t="s">
        <v>156</v>
      </c>
      <c r="AU7" s="9" t="s">
        <v>203</v>
      </c>
      <c r="AV7" s="9" t="s">
        <v>246</v>
      </c>
      <c r="AW7" s="11" t="s">
        <v>228</v>
      </c>
      <c r="AX7" s="9" t="s">
        <v>191</v>
      </c>
      <c r="AY7" s="9" t="s">
        <v>203</v>
      </c>
      <c r="AZ7" s="9" t="s">
        <v>189</v>
      </c>
      <c r="BA7" s="9" t="s">
        <v>245</v>
      </c>
      <c r="BB7" s="9" t="s">
        <v>167</v>
      </c>
      <c r="BC7" s="9" t="s">
        <v>215</v>
      </c>
      <c r="BD7" s="9" t="s">
        <v>196</v>
      </c>
      <c r="BE7" s="9" t="s">
        <v>165</v>
      </c>
      <c r="BF7" s="9" t="s">
        <v>172</v>
      </c>
      <c r="BG7" s="11" t="s">
        <v>247</v>
      </c>
      <c r="BH7" s="9" t="s">
        <v>199</v>
      </c>
      <c r="BI7" s="9" t="s">
        <v>166</v>
      </c>
      <c r="BJ7" s="9" t="s">
        <v>219</v>
      </c>
      <c r="BK7" s="9" t="s">
        <v>196</v>
      </c>
      <c r="BL7" s="9" t="s">
        <v>167</v>
      </c>
      <c r="BM7" s="9" t="s">
        <v>248</v>
      </c>
      <c r="BN7" s="11" t="s">
        <v>202</v>
      </c>
      <c r="BO7" s="11" t="s">
        <v>199</v>
      </c>
      <c r="BP7" s="9" t="s">
        <v>249</v>
      </c>
    </row>
    <row r="8" spans="1:81" ht="17.25" customHeight="1">
      <c r="A8" s="72" t="s">
        <v>24</v>
      </c>
      <c r="B8" s="67" t="s">
        <v>225</v>
      </c>
      <c r="C8" s="67" t="s">
        <v>174</v>
      </c>
      <c r="D8" s="67"/>
      <c r="E8" s="67">
        <f t="shared" si="0"/>
        <v>0</v>
      </c>
      <c r="K8" s="3" t="s">
        <v>162</v>
      </c>
      <c r="L8" s="274" t="s">
        <v>250</v>
      </c>
      <c r="M8" s="3" t="s">
        <v>251</v>
      </c>
      <c r="N8" s="67" t="s">
        <v>252</v>
      </c>
      <c r="O8" s="74" t="s">
        <v>253</v>
      </c>
      <c r="P8" s="74" t="s">
        <v>254</v>
      </c>
      <c r="Q8" s="74" t="s">
        <v>153</v>
      </c>
      <c r="R8" s="74" t="s">
        <v>255</v>
      </c>
      <c r="S8" s="74" t="s">
        <v>251</v>
      </c>
      <c r="T8" s="74" t="s">
        <v>212</v>
      </c>
      <c r="U8" s="74" t="s">
        <v>255</v>
      </c>
      <c r="V8" s="74" t="s">
        <v>256</v>
      </c>
      <c r="W8" s="74" t="s">
        <v>257</v>
      </c>
      <c r="X8" s="74" t="s">
        <v>253</v>
      </c>
      <c r="Y8" s="74" t="s">
        <v>258</v>
      </c>
      <c r="Z8" s="74" t="s">
        <v>156</v>
      </c>
      <c r="AA8" s="74" t="s">
        <v>259</v>
      </c>
      <c r="AB8" s="66" t="s">
        <v>154</v>
      </c>
      <c r="AC8" s="59" t="s">
        <v>161</v>
      </c>
      <c r="AD8" s="5" t="s">
        <v>260</v>
      </c>
      <c r="AE8" s="6" t="s">
        <v>165</v>
      </c>
      <c r="AF8" s="9" t="s">
        <v>171</v>
      </c>
      <c r="AG8" s="9" t="s">
        <v>177</v>
      </c>
      <c r="AH8" s="5" t="s">
        <v>177</v>
      </c>
      <c r="AI8" s="5" t="s">
        <v>173</v>
      </c>
      <c r="AJ8" s="6" t="s">
        <v>261</v>
      </c>
      <c r="AK8" s="3" t="s">
        <v>262</v>
      </c>
      <c r="AL8" s="3" t="s">
        <v>208</v>
      </c>
      <c r="AM8" s="11" t="s">
        <v>263</v>
      </c>
      <c r="AN8" s="10" t="s">
        <v>264</v>
      </c>
      <c r="AO8" s="10" t="s">
        <v>198</v>
      </c>
      <c r="AP8" s="6" t="s">
        <v>190</v>
      </c>
      <c r="AQ8" s="11" t="s">
        <v>156</v>
      </c>
      <c r="AR8" s="10" t="s">
        <v>173</v>
      </c>
      <c r="AS8" s="10" t="s">
        <v>196</v>
      </c>
      <c r="AT8" s="11" t="s">
        <v>228</v>
      </c>
      <c r="AU8" s="9" t="s">
        <v>171</v>
      </c>
      <c r="AV8" s="9" t="s">
        <v>156</v>
      </c>
      <c r="AW8" s="11" t="s">
        <v>265</v>
      </c>
      <c r="AX8" s="9" t="s">
        <v>266</v>
      </c>
      <c r="AY8" s="9" t="s">
        <v>177</v>
      </c>
      <c r="AZ8" s="9" t="s">
        <v>231</v>
      </c>
      <c r="BA8" s="9" t="s">
        <v>267</v>
      </c>
      <c r="BB8" s="9" t="s">
        <v>268</v>
      </c>
      <c r="BC8" s="9" t="s">
        <v>195</v>
      </c>
      <c r="BD8" s="9" t="s">
        <v>180</v>
      </c>
      <c r="BE8" s="9" t="s">
        <v>269</v>
      </c>
      <c r="BF8" s="9" t="s">
        <v>268</v>
      </c>
      <c r="BG8" s="11" t="s">
        <v>270</v>
      </c>
      <c r="BH8" s="9" t="s">
        <v>231</v>
      </c>
      <c r="BI8" s="9" t="s">
        <v>268</v>
      </c>
      <c r="BJ8" s="9" t="s">
        <v>266</v>
      </c>
      <c r="BK8" s="9" t="s">
        <v>173</v>
      </c>
      <c r="BL8" s="9" t="s">
        <v>266</v>
      </c>
      <c r="BM8" s="9" t="s">
        <v>271</v>
      </c>
      <c r="BN8" s="11" t="s">
        <v>272</v>
      </c>
      <c r="BO8" s="11" t="s">
        <v>232</v>
      </c>
      <c r="BP8" s="9" t="s">
        <v>273</v>
      </c>
    </row>
    <row r="9" spans="1:81" ht="17.25" customHeight="1">
      <c r="A9" s="72" t="s">
        <v>274</v>
      </c>
      <c r="B9" s="67" t="s">
        <v>260</v>
      </c>
      <c r="C9" s="67" t="s">
        <v>275</v>
      </c>
      <c r="D9" s="67"/>
      <c r="E9" s="67" t="str">
        <f t="shared" si="0"/>
        <v/>
      </c>
      <c r="J9" s="3" t="s">
        <v>276</v>
      </c>
      <c r="K9" s="3" t="s">
        <v>156</v>
      </c>
      <c r="M9" s="3" t="s">
        <v>277</v>
      </c>
      <c r="N9" s="67"/>
      <c r="O9" s="74" t="s">
        <v>153</v>
      </c>
      <c r="P9" s="74" t="s">
        <v>258</v>
      </c>
      <c r="Q9" s="74" t="s">
        <v>222</v>
      </c>
      <c r="R9" s="74" t="s">
        <v>251</v>
      </c>
      <c r="S9" s="74" t="s">
        <v>156</v>
      </c>
      <c r="T9" s="74" t="s">
        <v>278</v>
      </c>
      <c r="U9" s="74" t="s">
        <v>256</v>
      </c>
      <c r="V9" s="65" t="s">
        <v>238</v>
      </c>
      <c r="W9" s="65" t="s">
        <v>61</v>
      </c>
      <c r="X9" s="65" t="s">
        <v>279</v>
      </c>
      <c r="Y9" s="65" t="s">
        <v>280</v>
      </c>
      <c r="Z9" s="65" t="s">
        <v>180</v>
      </c>
      <c r="AA9" s="65" t="s">
        <v>281</v>
      </c>
      <c r="AB9" s="5" t="s">
        <v>156</v>
      </c>
      <c r="AC9" s="58" t="s">
        <v>156</v>
      </c>
      <c r="AD9" s="5" t="s">
        <v>227</v>
      </c>
      <c r="AE9" s="5" t="s">
        <v>189</v>
      </c>
      <c r="AF9" s="9" t="s">
        <v>282</v>
      </c>
      <c r="AG9" s="9" t="s">
        <v>196</v>
      </c>
      <c r="AH9" s="5" t="s">
        <v>262</v>
      </c>
      <c r="AI9" s="5" t="s">
        <v>231</v>
      </c>
      <c r="AJ9" s="6" t="s">
        <v>228</v>
      </c>
      <c r="AL9" s="3" t="s">
        <v>180</v>
      </c>
      <c r="AM9" s="11" t="s">
        <v>283</v>
      </c>
      <c r="AN9" s="9" t="s">
        <v>208</v>
      </c>
      <c r="AO9" s="9" t="s">
        <v>199</v>
      </c>
      <c r="AP9" s="5"/>
      <c r="AQ9" s="11" t="s">
        <v>156</v>
      </c>
      <c r="AR9" s="9" t="s">
        <v>284</v>
      </c>
      <c r="AS9" s="9" t="s">
        <v>156</v>
      </c>
      <c r="AT9" s="11" t="s">
        <v>228</v>
      </c>
      <c r="AU9" s="9" t="s">
        <v>285</v>
      </c>
      <c r="AV9" s="9" t="s">
        <v>286</v>
      </c>
      <c r="AW9" s="11" t="s">
        <v>271</v>
      </c>
      <c r="AX9" s="9" t="s">
        <v>180</v>
      </c>
      <c r="AY9" s="9" t="s">
        <v>266</v>
      </c>
      <c r="AZ9" s="9" t="s">
        <v>177</v>
      </c>
      <c r="BA9" s="9" t="s">
        <v>170</v>
      </c>
      <c r="BB9" s="9" t="s">
        <v>180</v>
      </c>
      <c r="BC9" s="9" t="s">
        <v>219</v>
      </c>
      <c r="BD9" s="9" t="s">
        <v>287</v>
      </c>
      <c r="BE9" s="9" t="s">
        <v>271</v>
      </c>
      <c r="BF9" s="9" t="s">
        <v>233</v>
      </c>
      <c r="BG9" s="11" t="s">
        <v>288</v>
      </c>
      <c r="BH9" s="9" t="s">
        <v>180</v>
      </c>
      <c r="BI9" s="9" t="s">
        <v>172</v>
      </c>
      <c r="BJ9" s="9" t="s">
        <v>166</v>
      </c>
      <c r="BK9" s="9" t="s">
        <v>219</v>
      </c>
      <c r="BL9" s="9" t="s">
        <v>191</v>
      </c>
      <c r="BM9" s="9" t="s">
        <v>181</v>
      </c>
      <c r="BN9" s="11" t="s">
        <v>172</v>
      </c>
      <c r="BO9" s="11" t="s">
        <v>180</v>
      </c>
      <c r="BP9" s="9" t="s">
        <v>289</v>
      </c>
    </row>
    <row r="10" spans="1:81" ht="17.25" customHeight="1">
      <c r="A10" s="72" t="s">
        <v>290</v>
      </c>
      <c r="B10" s="67" t="s">
        <v>291</v>
      </c>
      <c r="C10" s="67" t="s">
        <v>292</v>
      </c>
      <c r="D10" s="67"/>
      <c r="E10" s="67" t="str">
        <f t="shared" si="0"/>
        <v/>
      </c>
      <c r="K10" s="3" t="s">
        <v>156</v>
      </c>
      <c r="M10" s="3" t="s">
        <v>153</v>
      </c>
      <c r="N10" s="67" t="s">
        <v>153</v>
      </c>
      <c r="O10" s="65" t="s">
        <v>158</v>
      </c>
      <c r="P10" s="65" t="s">
        <v>293</v>
      </c>
      <c r="Q10" s="65" t="s">
        <v>156</v>
      </c>
      <c r="R10" s="65" t="s">
        <v>162</v>
      </c>
      <c r="S10" s="65" t="s">
        <v>156</v>
      </c>
      <c r="T10" s="65" t="s">
        <v>210</v>
      </c>
      <c r="U10" s="65" t="s">
        <v>294</v>
      </c>
      <c r="V10" s="65" t="s">
        <v>295</v>
      </c>
      <c r="W10" s="65" t="s">
        <v>296</v>
      </c>
      <c r="X10" s="65" t="s">
        <v>226</v>
      </c>
      <c r="Y10" s="65" t="s">
        <v>280</v>
      </c>
      <c r="Z10" s="65" t="s">
        <v>198</v>
      </c>
      <c r="AA10" s="65" t="s">
        <v>61</v>
      </c>
      <c r="AB10" s="5" t="s">
        <v>156</v>
      </c>
      <c r="AC10" s="58" t="s">
        <v>158</v>
      </c>
      <c r="AD10" s="5" t="s">
        <v>195</v>
      </c>
      <c r="AE10" s="5" t="s">
        <v>297</v>
      </c>
      <c r="AF10" s="9" t="s">
        <v>195</v>
      </c>
      <c r="AG10" s="9" t="s">
        <v>208</v>
      </c>
      <c r="AH10" s="5" t="s">
        <v>191</v>
      </c>
      <c r="AI10" s="5" t="s">
        <v>167</v>
      </c>
      <c r="AJ10" s="6" t="s">
        <v>228</v>
      </c>
      <c r="AL10" s="3" t="s">
        <v>191</v>
      </c>
      <c r="AM10" s="11" t="s">
        <v>228</v>
      </c>
      <c r="AN10" s="9" t="s">
        <v>171</v>
      </c>
      <c r="AO10" s="9" t="s">
        <v>286</v>
      </c>
      <c r="AP10" s="5" t="s">
        <v>228</v>
      </c>
      <c r="AQ10" s="11" t="s">
        <v>298</v>
      </c>
      <c r="AR10" s="9" t="s">
        <v>195</v>
      </c>
      <c r="AS10" s="9" t="s">
        <v>166</v>
      </c>
      <c r="AT10" s="11" t="s">
        <v>193</v>
      </c>
      <c r="AU10" s="9" t="s">
        <v>195</v>
      </c>
      <c r="AV10" s="9" t="s">
        <v>195</v>
      </c>
      <c r="AW10" s="11" t="s">
        <v>216</v>
      </c>
      <c r="AX10" s="9" t="s">
        <v>195</v>
      </c>
      <c r="AY10" s="9" t="s">
        <v>173</v>
      </c>
      <c r="AZ10" s="9" t="s">
        <v>160</v>
      </c>
      <c r="BA10" s="9" t="s">
        <v>218</v>
      </c>
      <c r="BB10" s="9" t="s">
        <v>199</v>
      </c>
      <c r="BC10" s="9" t="s">
        <v>167</v>
      </c>
      <c r="BD10" s="9" t="s">
        <v>215</v>
      </c>
      <c r="BE10" s="9" t="s">
        <v>170</v>
      </c>
      <c r="BF10" s="9" t="s">
        <v>215</v>
      </c>
      <c r="BG10" s="11" t="s">
        <v>233</v>
      </c>
      <c r="BH10" s="9" t="s">
        <v>268</v>
      </c>
      <c r="BI10" s="9" t="s">
        <v>191</v>
      </c>
      <c r="BJ10" s="9" t="s">
        <v>191</v>
      </c>
      <c r="BK10" s="9" t="s">
        <v>273</v>
      </c>
      <c r="BL10" s="9" t="s">
        <v>232</v>
      </c>
      <c r="BM10" s="9" t="s">
        <v>216</v>
      </c>
      <c r="BN10" s="11" t="s">
        <v>286</v>
      </c>
      <c r="BO10" s="11" t="s">
        <v>172</v>
      </c>
      <c r="BP10" s="9" t="s">
        <v>219</v>
      </c>
    </row>
    <row r="11" spans="1:81" s="94" customFormat="1" ht="17.25" customHeight="1">
      <c r="A11" s="86" t="s">
        <v>299</v>
      </c>
      <c r="B11" s="88" t="s">
        <v>300</v>
      </c>
      <c r="C11" s="88" t="s">
        <v>301</v>
      </c>
      <c r="D11" s="88"/>
      <c r="E11" s="88" t="str">
        <f t="shared" si="0"/>
        <v/>
      </c>
      <c r="F11" s="92"/>
      <c r="G11" s="92"/>
      <c r="H11" s="92"/>
      <c r="I11" s="92"/>
      <c r="J11" s="92" t="s">
        <v>302</v>
      </c>
      <c r="K11" s="92" t="s">
        <v>277</v>
      </c>
      <c r="L11" s="275" t="s">
        <v>154</v>
      </c>
      <c r="M11" s="92" t="s">
        <v>225</v>
      </c>
      <c r="N11" s="88" t="s">
        <v>251</v>
      </c>
      <c r="O11" s="95" t="s">
        <v>236</v>
      </c>
      <c r="P11" s="95" t="s">
        <v>212</v>
      </c>
      <c r="Q11" s="95"/>
      <c r="R11" s="95" t="s">
        <v>222</v>
      </c>
      <c r="S11" s="95" t="s">
        <v>303</v>
      </c>
      <c r="T11" s="95" t="s">
        <v>304</v>
      </c>
      <c r="U11" s="87" t="s">
        <v>61</v>
      </c>
      <c r="V11" s="87" t="s">
        <v>162</v>
      </c>
      <c r="W11" s="87" t="s">
        <v>305</v>
      </c>
      <c r="X11" s="87" t="s">
        <v>61</v>
      </c>
      <c r="Y11" s="87" t="s">
        <v>186</v>
      </c>
      <c r="Z11" s="87" t="s">
        <v>162</v>
      </c>
      <c r="AA11" s="87" t="s">
        <v>306</v>
      </c>
      <c r="AB11" s="90" t="s">
        <v>250</v>
      </c>
      <c r="AC11" s="89" t="s">
        <v>162</v>
      </c>
      <c r="AD11" s="90" t="s">
        <v>171</v>
      </c>
      <c r="AE11" s="90" t="s">
        <v>190</v>
      </c>
      <c r="AF11" s="91" t="s">
        <v>208</v>
      </c>
      <c r="AG11" s="91" t="s">
        <v>195</v>
      </c>
      <c r="AH11" s="90" t="s">
        <v>164</v>
      </c>
      <c r="AI11" s="90" t="s">
        <v>164</v>
      </c>
      <c r="AJ11" s="90" t="s">
        <v>157</v>
      </c>
      <c r="AK11" s="92" t="s">
        <v>208</v>
      </c>
      <c r="AL11" s="92" t="s">
        <v>262</v>
      </c>
      <c r="AM11" s="94" t="s">
        <v>307</v>
      </c>
      <c r="AN11" s="91" t="s">
        <v>196</v>
      </c>
      <c r="AO11" s="91" t="s">
        <v>231</v>
      </c>
      <c r="AP11" s="90" t="s">
        <v>210</v>
      </c>
      <c r="AQ11" s="94" t="s">
        <v>177</v>
      </c>
      <c r="AR11" s="91" t="s">
        <v>199</v>
      </c>
      <c r="AS11" s="91" t="s">
        <v>191</v>
      </c>
      <c r="AT11" s="94" t="s">
        <v>210</v>
      </c>
      <c r="AU11" s="91" t="s">
        <v>285</v>
      </c>
      <c r="AV11" s="91" t="s">
        <v>308</v>
      </c>
      <c r="AW11" s="94" t="s">
        <v>157</v>
      </c>
      <c r="AX11" s="91" t="s">
        <v>273</v>
      </c>
      <c r="AY11" s="91" t="s">
        <v>195</v>
      </c>
      <c r="AZ11" s="91" t="s">
        <v>191</v>
      </c>
      <c r="BA11" s="91" t="s">
        <v>228</v>
      </c>
      <c r="BB11" s="91" t="s">
        <v>191</v>
      </c>
      <c r="BC11" s="91" t="s">
        <v>309</v>
      </c>
      <c r="BD11" s="91" t="s">
        <v>172</v>
      </c>
      <c r="BE11" s="91" t="s">
        <v>245</v>
      </c>
      <c r="BF11" s="91" t="s">
        <v>167</v>
      </c>
      <c r="BG11" s="94" t="s">
        <v>191</v>
      </c>
      <c r="BH11" s="91" t="s">
        <v>202</v>
      </c>
      <c r="BI11" s="91" t="s">
        <v>202</v>
      </c>
      <c r="BJ11" s="91" t="s">
        <v>198</v>
      </c>
      <c r="BK11" s="91" t="s">
        <v>266</v>
      </c>
      <c r="BL11" s="91" t="s">
        <v>189</v>
      </c>
      <c r="BM11" s="91" t="s">
        <v>190</v>
      </c>
      <c r="BN11" s="94" t="s">
        <v>180</v>
      </c>
      <c r="BO11" s="94" t="s">
        <v>173</v>
      </c>
      <c r="BP11" s="91" t="s">
        <v>233</v>
      </c>
    </row>
    <row r="12" spans="1:81" s="94" customFormat="1" ht="17.25" customHeight="1">
      <c r="A12" s="86" t="s">
        <v>310</v>
      </c>
      <c r="B12" s="88" t="s">
        <v>311</v>
      </c>
      <c r="C12" s="88" t="s">
        <v>312</v>
      </c>
      <c r="D12" s="88"/>
      <c r="E12" s="88" t="str">
        <f t="shared" si="0"/>
        <v/>
      </c>
      <c r="F12" s="92"/>
      <c r="G12" s="92"/>
      <c r="H12" s="92"/>
      <c r="I12" s="92"/>
      <c r="J12" s="92" t="s">
        <v>262</v>
      </c>
      <c r="K12" s="92" t="s">
        <v>251</v>
      </c>
      <c r="L12" s="275" t="s">
        <v>183</v>
      </c>
      <c r="M12" s="92" t="s">
        <v>160</v>
      </c>
      <c r="N12" s="88" t="s">
        <v>162</v>
      </c>
      <c r="O12" s="87"/>
      <c r="P12" s="87"/>
      <c r="Q12" s="87"/>
      <c r="R12" s="87"/>
      <c r="S12" s="87" t="s">
        <v>184</v>
      </c>
      <c r="T12" s="87" t="s">
        <v>250</v>
      </c>
      <c r="U12" s="87" t="s">
        <v>236</v>
      </c>
      <c r="V12" s="87"/>
      <c r="W12" s="87" t="s">
        <v>242</v>
      </c>
      <c r="X12" s="87" t="s">
        <v>198</v>
      </c>
      <c r="Y12" s="87" t="s">
        <v>250</v>
      </c>
      <c r="Z12" s="87" t="s">
        <v>225</v>
      </c>
      <c r="AA12" s="87" t="s">
        <v>189</v>
      </c>
      <c r="AB12" s="90" t="s">
        <v>313</v>
      </c>
      <c r="AC12" s="89" t="s">
        <v>61</v>
      </c>
      <c r="AD12" s="90" t="s">
        <v>191</v>
      </c>
      <c r="AE12" s="90" t="s">
        <v>210</v>
      </c>
      <c r="AF12" s="91" t="s">
        <v>314</v>
      </c>
      <c r="AG12" s="91" t="s">
        <v>164</v>
      </c>
      <c r="AH12" s="90"/>
      <c r="AI12" s="90" t="s">
        <v>189</v>
      </c>
      <c r="AJ12" s="90" t="s">
        <v>210</v>
      </c>
      <c r="AK12" s="92"/>
      <c r="AL12" s="92" t="s">
        <v>191</v>
      </c>
      <c r="AM12" s="94" t="s">
        <v>315</v>
      </c>
      <c r="AN12" s="91" t="s">
        <v>199</v>
      </c>
      <c r="AO12" s="91"/>
      <c r="AP12" s="90" t="s">
        <v>316</v>
      </c>
      <c r="AQ12" s="94" t="s">
        <v>198</v>
      </c>
      <c r="AS12" s="91" t="s">
        <v>219</v>
      </c>
      <c r="AU12" s="91" t="s">
        <v>166</v>
      </c>
      <c r="AV12" s="91" t="s">
        <v>317</v>
      </c>
      <c r="AX12" s="91" t="s">
        <v>177</v>
      </c>
      <c r="AY12" s="91" t="s">
        <v>191</v>
      </c>
      <c r="AZ12" s="91" t="s">
        <v>219</v>
      </c>
      <c r="BA12" s="91" t="s">
        <v>318</v>
      </c>
      <c r="BB12" s="91"/>
      <c r="BC12" s="91" t="s">
        <v>189</v>
      </c>
      <c r="BD12" s="91" t="s">
        <v>166</v>
      </c>
      <c r="BE12" s="91"/>
      <c r="BF12" s="91" t="s">
        <v>189</v>
      </c>
      <c r="BG12" s="94" t="s">
        <v>219</v>
      </c>
      <c r="BH12" s="91" t="s">
        <v>232</v>
      </c>
      <c r="BI12" s="91" t="s">
        <v>199</v>
      </c>
      <c r="BJ12" s="91" t="s">
        <v>202</v>
      </c>
      <c r="BK12" s="91" t="s">
        <v>191</v>
      </c>
      <c r="BL12" s="91"/>
      <c r="BM12" s="91" t="s">
        <v>267</v>
      </c>
      <c r="BN12" s="94" t="s">
        <v>160</v>
      </c>
      <c r="BO12" s="94" t="s">
        <v>169</v>
      </c>
      <c r="BP12" s="91" t="s">
        <v>199</v>
      </c>
    </row>
    <row r="13" spans="1:81" s="94" customFormat="1" ht="17.25" customHeight="1">
      <c r="A13" s="86" t="s">
        <v>319</v>
      </c>
      <c r="B13" s="88" t="s">
        <v>251</v>
      </c>
      <c r="C13" s="88" t="s">
        <v>152</v>
      </c>
      <c r="D13" s="88"/>
      <c r="E13" s="88" t="str">
        <f t="shared" si="0"/>
        <v/>
      </c>
      <c r="F13" s="92"/>
      <c r="G13" s="92"/>
      <c r="H13" s="92"/>
      <c r="I13" s="92"/>
      <c r="J13" s="92"/>
      <c r="K13" s="92"/>
      <c r="L13" s="275"/>
      <c r="M13" s="92" t="s">
        <v>209</v>
      </c>
      <c r="N13" s="88"/>
      <c r="O13" s="95"/>
      <c r="P13" s="95"/>
      <c r="Q13" s="95"/>
      <c r="R13" s="95"/>
      <c r="S13" s="95"/>
      <c r="T13" s="95" t="s">
        <v>200</v>
      </c>
      <c r="U13" s="95"/>
      <c r="V13" s="95"/>
      <c r="W13" s="95" t="s">
        <v>320</v>
      </c>
      <c r="X13" s="95" t="s">
        <v>189</v>
      </c>
      <c r="Y13" s="95" t="s">
        <v>212</v>
      </c>
      <c r="Z13" s="93"/>
      <c r="AA13" s="93"/>
      <c r="AB13" s="90"/>
      <c r="AD13" s="90"/>
      <c r="AE13" s="90"/>
      <c r="AG13" s="91"/>
      <c r="AH13" s="90"/>
      <c r="AI13" s="90"/>
      <c r="AJ13" s="90"/>
      <c r="AK13" s="92"/>
      <c r="AL13" s="92" t="s">
        <v>160</v>
      </c>
      <c r="AM13" s="94" t="s">
        <v>210</v>
      </c>
      <c r="AN13" s="91"/>
      <c r="AO13" s="91"/>
      <c r="AP13" s="90"/>
      <c r="AR13" s="91"/>
      <c r="AS13" s="91"/>
      <c r="AU13" s="91"/>
      <c r="AV13" s="91"/>
      <c r="AX13" s="91"/>
      <c r="AY13" s="91" t="s">
        <v>199</v>
      </c>
      <c r="AZ13" s="91"/>
      <c r="BA13" s="91"/>
      <c r="BB13" s="91"/>
      <c r="BC13" s="91"/>
      <c r="BD13" s="91" t="s">
        <v>189</v>
      </c>
      <c r="BE13" s="91"/>
      <c r="BF13" s="91"/>
      <c r="BH13" s="91"/>
      <c r="BI13" s="91"/>
      <c r="BJ13" s="91"/>
      <c r="BK13" s="91"/>
      <c r="BL13" s="91"/>
      <c r="BM13" s="91"/>
      <c r="BP13" s="91"/>
    </row>
    <row r="14" spans="1:81" s="94" customFormat="1" ht="15.75" customHeight="1">
      <c r="A14" s="86" t="s">
        <v>321</v>
      </c>
      <c r="B14" s="88"/>
      <c r="C14" s="88" t="str">
        <f>IFERROR(VLOOKUP($B14,$A$24:$D$61,2,FALSE),"")</f>
        <v/>
      </c>
      <c r="D14" s="88" t="str">
        <f>IFERROR(VLOOKUP($B14,$A$24:$D$65,3,FALSE),"")</f>
        <v/>
      </c>
      <c r="E14" s="88" t="str">
        <f t="shared" si="0"/>
        <v/>
      </c>
      <c r="F14" s="92"/>
      <c r="G14" s="92"/>
      <c r="H14" s="92"/>
      <c r="I14" s="92"/>
      <c r="J14" s="92"/>
      <c r="K14" s="92"/>
      <c r="L14" s="92"/>
      <c r="M14" s="92"/>
      <c r="N14" s="88"/>
      <c r="O14" s="93"/>
      <c r="P14" s="93"/>
      <c r="Q14" s="93"/>
      <c r="R14" s="93"/>
      <c r="S14" s="93"/>
      <c r="T14" s="93"/>
      <c r="U14" s="93"/>
      <c r="V14" s="93"/>
      <c r="W14" s="93" t="s">
        <v>160</v>
      </c>
      <c r="X14" s="93"/>
      <c r="Y14" s="93"/>
      <c r="Z14" s="93"/>
      <c r="AA14" s="93"/>
      <c r="AB14" s="90"/>
      <c r="AD14" s="90"/>
      <c r="AE14" s="90"/>
      <c r="AG14" s="91"/>
      <c r="AH14" s="90"/>
      <c r="AI14" s="90"/>
      <c r="AJ14" s="90"/>
      <c r="AK14" s="92"/>
      <c r="AL14" s="92"/>
      <c r="AN14" s="91"/>
      <c r="AO14" s="91"/>
      <c r="AP14" s="90"/>
      <c r="AR14" s="91"/>
      <c r="AS14" s="91"/>
      <c r="AU14" s="91"/>
      <c r="AV14" s="91"/>
      <c r="AX14" s="91"/>
      <c r="AY14" s="91"/>
      <c r="AZ14" s="91"/>
      <c r="BA14" s="91"/>
      <c r="BB14" s="91"/>
      <c r="BC14" s="91"/>
      <c r="BD14" s="91"/>
      <c r="BE14" s="91"/>
      <c r="BF14" s="91"/>
      <c r="BH14" s="91"/>
      <c r="BI14" s="91"/>
      <c r="BJ14" s="91"/>
      <c r="BK14" s="91"/>
      <c r="BL14" s="91"/>
      <c r="BM14" s="91"/>
      <c r="BP14" s="91"/>
    </row>
    <row r="15" spans="1:81" ht="17.25" customHeight="1">
      <c r="A15" s="72" t="s">
        <v>322</v>
      </c>
      <c r="B15" s="67" t="s">
        <v>236</v>
      </c>
      <c r="C15" s="67" t="s">
        <v>174</v>
      </c>
      <c r="D15" s="67"/>
      <c r="E15" s="67" t="str">
        <f t="shared" si="0"/>
        <v/>
      </c>
      <c r="J15" s="3" t="s">
        <v>182</v>
      </c>
      <c r="K15" s="3" t="s">
        <v>197</v>
      </c>
      <c r="L15" s="274" t="s">
        <v>157</v>
      </c>
      <c r="M15" s="3" t="s">
        <v>162</v>
      </c>
      <c r="N15" s="67" t="s">
        <v>61</v>
      </c>
      <c r="O15" s="248" t="s">
        <v>209</v>
      </c>
      <c r="P15" s="248" t="s">
        <v>157</v>
      </c>
      <c r="Q15" s="248"/>
      <c r="R15" s="248" t="s">
        <v>236</v>
      </c>
      <c r="S15" s="248" t="s">
        <v>303</v>
      </c>
      <c r="T15" s="74" t="s">
        <v>157</v>
      </c>
      <c r="U15" s="74" t="s">
        <v>175</v>
      </c>
      <c r="V15" s="74" t="s">
        <v>323</v>
      </c>
      <c r="W15" s="74"/>
      <c r="X15" s="74" t="s">
        <v>236</v>
      </c>
      <c r="Y15" s="74" t="s">
        <v>157</v>
      </c>
      <c r="Z15" s="74" t="s">
        <v>156</v>
      </c>
      <c r="AA15" s="65" t="s">
        <v>160</v>
      </c>
      <c r="AB15" s="66" t="s">
        <v>176</v>
      </c>
      <c r="AC15" s="58" t="s">
        <v>156</v>
      </c>
      <c r="AD15" s="5" t="s">
        <v>324</v>
      </c>
      <c r="AE15" s="5" t="s">
        <v>297</v>
      </c>
      <c r="AF15" s="9" t="s">
        <v>198</v>
      </c>
      <c r="AG15" s="9" t="s">
        <v>167</v>
      </c>
      <c r="AH15" s="5" t="s">
        <v>196</v>
      </c>
      <c r="AI15" s="5" t="s">
        <v>177</v>
      </c>
      <c r="AJ15" s="5" t="s">
        <v>190</v>
      </c>
      <c r="AL15" s="3" t="s">
        <v>177</v>
      </c>
      <c r="AM15" s="11" t="s">
        <v>176</v>
      </c>
      <c r="AN15" s="9" t="s">
        <v>198</v>
      </c>
      <c r="AO15" s="9" t="s">
        <v>325</v>
      </c>
      <c r="AP15" s="5" t="s">
        <v>190</v>
      </c>
      <c r="AQ15" s="11" t="s">
        <v>189</v>
      </c>
      <c r="AR15" s="9" t="s">
        <v>194</v>
      </c>
      <c r="AS15" s="10" t="s">
        <v>215</v>
      </c>
      <c r="AT15" s="11" t="s">
        <v>326</v>
      </c>
      <c r="AU15" s="10" t="s">
        <v>177</v>
      </c>
      <c r="AV15" s="10" t="s">
        <v>177</v>
      </c>
      <c r="AW15" s="11" t="s">
        <v>245</v>
      </c>
      <c r="AX15" s="10" t="s">
        <v>167</v>
      </c>
      <c r="AY15" s="10" t="s">
        <v>167</v>
      </c>
      <c r="AZ15" s="10" t="s">
        <v>273</v>
      </c>
      <c r="BA15" s="10" t="s">
        <v>216</v>
      </c>
      <c r="BB15" s="10" t="s">
        <v>196</v>
      </c>
      <c r="BC15" s="10"/>
      <c r="BD15" s="10" t="s">
        <v>199</v>
      </c>
      <c r="BE15" s="10" t="s">
        <v>190</v>
      </c>
      <c r="BF15" s="10" t="s">
        <v>203</v>
      </c>
      <c r="BG15" s="11" t="s">
        <v>196</v>
      </c>
      <c r="BH15" s="10" t="s">
        <v>203</v>
      </c>
      <c r="BI15" s="10" t="s">
        <v>219</v>
      </c>
      <c r="BJ15" s="10" t="s">
        <v>160</v>
      </c>
      <c r="BK15" s="10" t="s">
        <v>167</v>
      </c>
      <c r="BL15" s="10" t="s">
        <v>171</v>
      </c>
      <c r="BM15" s="10" t="s">
        <v>178</v>
      </c>
      <c r="BN15" s="11" t="s">
        <v>232</v>
      </c>
      <c r="BO15" s="11" t="s">
        <v>273</v>
      </c>
      <c r="BP15" s="10" t="s">
        <v>189</v>
      </c>
    </row>
    <row r="16" spans="1:81" ht="17.25" customHeight="1">
      <c r="A16" s="72" t="s">
        <v>327</v>
      </c>
      <c r="B16" s="67" t="s">
        <v>328</v>
      </c>
      <c r="C16" s="67" t="s">
        <v>62</v>
      </c>
      <c r="D16" s="67"/>
      <c r="E16" s="67" t="str">
        <f t="shared" si="0"/>
        <v/>
      </c>
      <c r="K16" s="3" t="s">
        <v>207</v>
      </c>
      <c r="L16" s="274" t="s">
        <v>210</v>
      </c>
      <c r="M16" s="3" t="s">
        <v>189</v>
      </c>
      <c r="N16" s="67" t="s">
        <v>189</v>
      </c>
      <c r="O16" s="65"/>
      <c r="P16" s="65" t="s">
        <v>176</v>
      </c>
      <c r="Q16" s="65"/>
      <c r="R16" s="65"/>
      <c r="S16" s="65"/>
      <c r="T16" s="65" t="s">
        <v>155</v>
      </c>
      <c r="U16" s="74" t="s">
        <v>162</v>
      </c>
      <c r="V16" s="74"/>
      <c r="W16" s="74" t="s">
        <v>329</v>
      </c>
      <c r="X16" s="74" t="s">
        <v>171</v>
      </c>
      <c r="Y16" s="74" t="s">
        <v>330</v>
      </c>
      <c r="Z16" s="74" t="s">
        <v>156</v>
      </c>
      <c r="AA16" s="65" t="s">
        <v>331</v>
      </c>
      <c r="AB16" s="66" t="s">
        <v>332</v>
      </c>
      <c r="AC16" s="58" t="s">
        <v>189</v>
      </c>
      <c r="AD16" s="5" t="s">
        <v>196</v>
      </c>
      <c r="AE16" s="5" t="s">
        <v>216</v>
      </c>
      <c r="AF16" s="9" t="s">
        <v>166</v>
      </c>
      <c r="AG16" s="9" t="s">
        <v>171</v>
      </c>
      <c r="AH16" s="5"/>
      <c r="AI16" s="5" t="s">
        <v>160</v>
      </c>
      <c r="AJ16" s="5" t="s">
        <v>165</v>
      </c>
      <c r="AK16" s="3" t="s">
        <v>182</v>
      </c>
      <c r="AL16" s="3" t="s">
        <v>333</v>
      </c>
      <c r="AM16" s="11" t="s">
        <v>190</v>
      </c>
      <c r="AN16" s="9" t="s">
        <v>189</v>
      </c>
      <c r="AO16" s="9"/>
      <c r="AP16" s="5" t="s">
        <v>210</v>
      </c>
      <c r="AQ16" s="11" t="s">
        <v>194</v>
      </c>
      <c r="AS16" s="9" t="s">
        <v>196</v>
      </c>
      <c r="AT16" s="11" t="s">
        <v>156</v>
      </c>
      <c r="AU16" s="9" t="s">
        <v>215</v>
      </c>
      <c r="AV16" s="9" t="s">
        <v>334</v>
      </c>
      <c r="AX16" s="9"/>
      <c r="AY16" s="9" t="s">
        <v>198</v>
      </c>
      <c r="AZ16" s="9" t="s">
        <v>167</v>
      </c>
      <c r="BA16" s="9" t="s">
        <v>157</v>
      </c>
      <c r="BB16" s="9"/>
      <c r="BC16" s="9" t="s">
        <v>309</v>
      </c>
      <c r="BD16" s="9"/>
      <c r="BE16" s="9"/>
      <c r="BF16" s="9" t="s">
        <v>198</v>
      </c>
      <c r="BG16" s="11" t="s">
        <v>189</v>
      </c>
      <c r="BH16" s="9" t="s">
        <v>198</v>
      </c>
      <c r="BI16" s="9" t="s">
        <v>189</v>
      </c>
      <c r="BJ16" s="9" t="s">
        <v>317</v>
      </c>
      <c r="BK16" s="9" t="s">
        <v>198</v>
      </c>
      <c r="BL16" s="9"/>
      <c r="BM16" s="9" t="s">
        <v>335</v>
      </c>
      <c r="BN16" s="11" t="s">
        <v>198</v>
      </c>
      <c r="BO16" s="11" t="s">
        <v>167</v>
      </c>
      <c r="BP16" s="9" t="s">
        <v>198</v>
      </c>
    </row>
    <row r="17" spans="1:60" ht="17.25" customHeight="1">
      <c r="A17" s="72" t="s">
        <v>336</v>
      </c>
      <c r="B17" s="248" t="s">
        <v>188</v>
      </c>
      <c r="C17" s="67" t="s">
        <v>337</v>
      </c>
      <c r="D17" s="67"/>
      <c r="E17" s="67" t="str">
        <f t="shared" si="0"/>
        <v/>
      </c>
      <c r="L17" s="274" t="s">
        <v>155</v>
      </c>
      <c r="M17" s="248"/>
      <c r="N17" s="248"/>
      <c r="O17" s="248"/>
      <c r="P17" s="248"/>
      <c r="Q17" s="248"/>
      <c r="R17" s="248"/>
      <c r="S17" s="248"/>
      <c r="T17" s="248" t="s">
        <v>176</v>
      </c>
      <c r="U17" s="248"/>
      <c r="V17" s="248"/>
      <c r="W17" s="248" t="s">
        <v>198</v>
      </c>
      <c r="X17" s="248" t="s">
        <v>160</v>
      </c>
      <c r="Y17" s="248" t="s">
        <v>176</v>
      </c>
      <c r="Z17" s="63"/>
      <c r="AA17" s="63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338</v>
      </c>
      <c r="AL17" s="3" t="s">
        <v>167</v>
      </c>
      <c r="AM17" s="11" t="s">
        <v>339</v>
      </c>
      <c r="AN17" s="9"/>
      <c r="AP17" s="9"/>
      <c r="AQ17" s="9"/>
      <c r="AS17" s="9"/>
      <c r="AT17" s="9"/>
      <c r="AV17" s="9"/>
      <c r="AW17" s="9" t="s">
        <v>160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72" t="s">
        <v>340</v>
      </c>
      <c r="B18" s="63"/>
      <c r="C18" s="67" t="str">
        <f>IFERROR(VLOOKUP($B18,$A$24:$D$61,2,FALSE),"")</f>
        <v/>
      </c>
      <c r="D18" s="67" t="str">
        <f>IFERROR(VLOOKUP($B18,$A$24:$D$65,3,FALSE),"")</f>
        <v/>
      </c>
      <c r="E18" s="67" t="str">
        <f t="shared" si="0"/>
        <v/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188</v>
      </c>
      <c r="X18" s="63"/>
      <c r="Y18" s="63"/>
      <c r="Z18" s="63"/>
      <c r="AA18" s="63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72" t="s">
        <v>341</v>
      </c>
      <c r="B19" s="67" t="s">
        <v>189</v>
      </c>
      <c r="C19" s="67" t="s">
        <v>205</v>
      </c>
      <c r="D19" s="67" t="s">
        <v>206</v>
      </c>
      <c r="E19" s="67" t="str">
        <f t="shared" si="0"/>
        <v/>
      </c>
      <c r="M19" s="67" t="s">
        <v>189</v>
      </c>
      <c r="N19" s="67" t="s">
        <v>189</v>
      </c>
      <c r="O19" s="67" t="s">
        <v>189</v>
      </c>
      <c r="P19" s="67" t="s">
        <v>189</v>
      </c>
      <c r="Q19" s="67" t="s">
        <v>189</v>
      </c>
      <c r="R19" s="67" t="s">
        <v>189</v>
      </c>
      <c r="S19" s="67" t="s">
        <v>189</v>
      </c>
      <c r="T19" s="67" t="s">
        <v>189</v>
      </c>
      <c r="U19" s="67" t="s">
        <v>189</v>
      </c>
      <c r="V19" s="67" t="s">
        <v>189</v>
      </c>
      <c r="W19" s="67" t="s">
        <v>189</v>
      </c>
      <c r="X19" s="67" t="s">
        <v>189</v>
      </c>
      <c r="Y19" s="67" t="s">
        <v>189</v>
      </c>
      <c r="Z19" s="67" t="s">
        <v>189</v>
      </c>
      <c r="AA19" s="67" t="s">
        <v>189</v>
      </c>
      <c r="AB19" s="5" t="s">
        <v>157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342</v>
      </c>
      <c r="M23" s="3" t="s">
        <v>342</v>
      </c>
      <c r="S23" s="3" t="s">
        <v>342</v>
      </c>
    </row>
    <row r="24" spans="1:60">
      <c r="A24" s="63" t="s">
        <v>195</v>
      </c>
      <c r="B24" s="63" t="s">
        <v>312</v>
      </c>
      <c r="C24" s="63"/>
      <c r="D24" s="63"/>
      <c r="E24" s="11"/>
      <c r="F24" s="11"/>
      <c r="G24" s="11"/>
      <c r="H24" s="11"/>
      <c r="I24" s="11"/>
      <c r="J24" s="63" t="s">
        <v>195</v>
      </c>
      <c r="K24" s="63" t="s">
        <v>312</v>
      </c>
      <c r="L24" s="63"/>
      <c r="M24" s="63"/>
      <c r="N24" s="11"/>
      <c r="P24" s="68" t="s">
        <v>243</v>
      </c>
      <c r="Q24" s="63" t="s">
        <v>312</v>
      </c>
      <c r="R24" s="63"/>
      <c r="S24" s="63"/>
      <c r="T24" s="11"/>
      <c r="AK24" s="11"/>
    </row>
    <row r="25" spans="1:60" ht="17.25" customHeight="1">
      <c r="A25" s="69" t="s">
        <v>158</v>
      </c>
      <c r="B25" s="63" t="s">
        <v>292</v>
      </c>
      <c r="C25" s="63"/>
      <c r="D25" s="63" t="s">
        <v>223</v>
      </c>
      <c r="E25" s="11"/>
      <c r="F25" s="11"/>
      <c r="G25" s="11"/>
      <c r="H25" s="11"/>
      <c r="I25" s="11"/>
      <c r="J25" s="69" t="s">
        <v>158</v>
      </c>
      <c r="K25" s="63" t="s">
        <v>292</v>
      </c>
      <c r="L25" s="63"/>
      <c r="M25" s="63" t="s">
        <v>223</v>
      </c>
      <c r="N25" s="11"/>
      <c r="P25" s="248" t="s">
        <v>343</v>
      </c>
      <c r="Q25" s="63" t="s">
        <v>292</v>
      </c>
      <c r="R25" s="63"/>
      <c r="S25" s="63" t="s">
        <v>223</v>
      </c>
      <c r="T25" s="11"/>
      <c r="AK25" s="11"/>
    </row>
    <row r="26" spans="1:60">
      <c r="A26" s="69" t="s">
        <v>160</v>
      </c>
      <c r="B26" s="63" t="s">
        <v>344</v>
      </c>
      <c r="C26" s="63" t="s">
        <v>206</v>
      </c>
      <c r="D26" s="63"/>
      <c r="E26" s="11" t="s">
        <v>345</v>
      </c>
      <c r="F26" s="11"/>
      <c r="G26" s="11"/>
      <c r="H26" s="11"/>
      <c r="I26" s="11"/>
      <c r="J26" s="69" t="s">
        <v>160</v>
      </c>
      <c r="K26" s="63" t="s">
        <v>344</v>
      </c>
      <c r="L26" s="63" t="s">
        <v>206</v>
      </c>
      <c r="M26" s="63"/>
      <c r="N26" s="11" t="s">
        <v>345</v>
      </c>
      <c r="P26" s="67" t="s">
        <v>176</v>
      </c>
      <c r="Q26" s="63" t="s">
        <v>344</v>
      </c>
      <c r="R26" s="63" t="s">
        <v>206</v>
      </c>
      <c r="S26" s="63"/>
      <c r="T26" s="11" t="s">
        <v>345</v>
      </c>
      <c r="AK26" s="11"/>
    </row>
    <row r="27" spans="1:60">
      <c r="A27" s="69" t="s">
        <v>189</v>
      </c>
      <c r="B27" s="63" t="s">
        <v>205</v>
      </c>
      <c r="C27" s="63" t="s">
        <v>206</v>
      </c>
      <c r="D27" s="63"/>
      <c r="E27" s="11"/>
      <c r="F27" s="11"/>
      <c r="G27" s="11"/>
      <c r="H27" s="11"/>
      <c r="I27" s="11"/>
      <c r="J27" s="69" t="s">
        <v>189</v>
      </c>
      <c r="K27" s="63" t="s">
        <v>205</v>
      </c>
      <c r="L27" s="63" t="s">
        <v>206</v>
      </c>
      <c r="M27" s="63"/>
      <c r="N27" s="11"/>
      <c r="P27" s="67" t="s">
        <v>157</v>
      </c>
      <c r="Q27" s="63" t="s">
        <v>205</v>
      </c>
      <c r="R27" s="63" t="s">
        <v>206</v>
      </c>
      <c r="S27" s="63"/>
      <c r="T27" s="11"/>
      <c r="AK27" s="11"/>
    </row>
    <row r="28" spans="1:60" ht="15.75" customHeight="1">
      <c r="A28" s="69" t="s">
        <v>196</v>
      </c>
      <c r="B28" s="63" t="s">
        <v>346</v>
      </c>
      <c r="C28" s="63" t="s">
        <v>206</v>
      </c>
      <c r="D28" s="63" t="s">
        <v>301</v>
      </c>
      <c r="E28" s="11"/>
      <c r="F28" s="11"/>
      <c r="G28" s="11"/>
      <c r="H28" s="11"/>
      <c r="I28" s="11"/>
      <c r="J28" s="69" t="s">
        <v>196</v>
      </c>
      <c r="K28" s="63" t="s">
        <v>346</v>
      </c>
      <c r="L28" s="63" t="s">
        <v>206</v>
      </c>
      <c r="M28" s="63" t="s">
        <v>301</v>
      </c>
      <c r="N28" s="11"/>
      <c r="P28" s="67" t="s">
        <v>190</v>
      </c>
      <c r="Q28" s="63" t="s">
        <v>346</v>
      </c>
      <c r="R28" s="63" t="s">
        <v>206</v>
      </c>
      <c r="S28" s="63" t="s">
        <v>301</v>
      </c>
      <c r="T28" s="11"/>
      <c r="AK28" s="11"/>
    </row>
    <row r="29" spans="1:60">
      <c r="A29" s="69" t="s">
        <v>180</v>
      </c>
      <c r="B29" s="63" t="s">
        <v>347</v>
      </c>
      <c r="C29" s="63"/>
      <c r="D29" s="63"/>
      <c r="E29" s="11"/>
      <c r="F29" s="11"/>
      <c r="G29" s="11"/>
      <c r="H29" s="11"/>
      <c r="I29" s="11"/>
      <c r="J29" s="69" t="s">
        <v>180</v>
      </c>
      <c r="K29" s="63" t="s">
        <v>347</v>
      </c>
      <c r="L29" s="63"/>
      <c r="M29" s="63"/>
      <c r="N29" s="11"/>
      <c r="P29" s="67" t="s">
        <v>241</v>
      </c>
      <c r="Q29" s="63" t="s">
        <v>347</v>
      </c>
      <c r="R29" s="63"/>
      <c r="S29" s="63"/>
      <c r="T29" s="11"/>
      <c r="AK29" s="11"/>
    </row>
    <row r="30" spans="1:60">
      <c r="A30" s="63" t="s">
        <v>286</v>
      </c>
      <c r="B30" s="63" t="s">
        <v>348</v>
      </c>
      <c r="C30" s="63"/>
      <c r="D30" s="63"/>
      <c r="E30" s="11"/>
      <c r="F30" s="11"/>
      <c r="G30" s="11"/>
      <c r="H30" s="11"/>
      <c r="I30" s="11"/>
      <c r="J30" s="63" t="s">
        <v>286</v>
      </c>
      <c r="K30" s="63" t="s">
        <v>348</v>
      </c>
      <c r="L30" s="63"/>
      <c r="M30" s="63"/>
      <c r="N30" s="11"/>
      <c r="P30" s="67" t="s">
        <v>349</v>
      </c>
      <c r="Q30" s="63" t="s">
        <v>348</v>
      </c>
      <c r="R30" s="63"/>
      <c r="S30" s="63"/>
      <c r="T30" s="11"/>
      <c r="AK30" s="11"/>
    </row>
    <row r="31" spans="1:60">
      <c r="A31" s="69" t="s">
        <v>350</v>
      </c>
      <c r="B31" s="63" t="s">
        <v>174</v>
      </c>
      <c r="C31" s="63"/>
      <c r="D31" s="63"/>
      <c r="E31" s="11"/>
      <c r="F31" s="11"/>
      <c r="G31" s="11"/>
      <c r="H31" s="11"/>
      <c r="I31" s="11"/>
      <c r="J31" s="69" t="s">
        <v>350</v>
      </c>
      <c r="K31" s="63" t="s">
        <v>174</v>
      </c>
      <c r="L31" s="63"/>
      <c r="M31" s="63"/>
      <c r="N31" s="11"/>
      <c r="P31" s="67" t="s">
        <v>351</v>
      </c>
      <c r="Q31" s="63" t="s">
        <v>174</v>
      </c>
      <c r="R31" s="63"/>
      <c r="S31" s="63"/>
      <c r="T31" s="11"/>
      <c r="AK31" s="11"/>
    </row>
    <row r="32" spans="1:60">
      <c r="A32" s="69" t="s">
        <v>242</v>
      </c>
      <c r="B32" s="63" t="s">
        <v>352</v>
      </c>
      <c r="C32" s="63" t="s">
        <v>353</v>
      </c>
      <c r="D32" s="63"/>
      <c r="E32" s="11"/>
      <c r="F32" s="11"/>
      <c r="G32" s="11"/>
      <c r="H32" s="11"/>
      <c r="I32" s="11"/>
      <c r="J32" s="69" t="s">
        <v>242</v>
      </c>
      <c r="K32" s="63" t="s">
        <v>352</v>
      </c>
      <c r="L32" s="63" t="s">
        <v>353</v>
      </c>
      <c r="M32" s="63"/>
      <c r="N32" s="11"/>
      <c r="P32" s="67" t="s">
        <v>240</v>
      </c>
      <c r="Q32" s="63" t="s">
        <v>352</v>
      </c>
      <c r="R32" s="63" t="s">
        <v>353</v>
      </c>
      <c r="S32" s="63"/>
      <c r="T32" s="11"/>
      <c r="AK32" s="11"/>
    </row>
    <row r="33" spans="1:37">
      <c r="A33" s="69" t="s">
        <v>227</v>
      </c>
      <c r="B33" s="63" t="s">
        <v>354</v>
      </c>
      <c r="C33" s="63"/>
      <c r="D33" s="63"/>
      <c r="E33" s="11"/>
      <c r="F33" s="11"/>
      <c r="G33" s="11"/>
      <c r="H33" s="11"/>
      <c r="I33" s="11"/>
      <c r="J33" s="69" t="s">
        <v>227</v>
      </c>
      <c r="K33" s="63" t="s">
        <v>354</v>
      </c>
      <c r="L33" s="63"/>
      <c r="M33" s="63"/>
      <c r="N33" s="11"/>
      <c r="P33" s="63" t="s">
        <v>355</v>
      </c>
      <c r="Q33" s="63" t="s">
        <v>354</v>
      </c>
      <c r="R33" s="63"/>
      <c r="S33" s="63"/>
      <c r="T33" s="11"/>
      <c r="AK33" s="11"/>
    </row>
    <row r="34" spans="1:37" ht="17.25" customHeight="1">
      <c r="A34" s="63" t="s">
        <v>294</v>
      </c>
      <c r="B34" s="63" t="s">
        <v>348</v>
      </c>
      <c r="C34" s="63"/>
      <c r="D34" s="63"/>
      <c r="E34" s="11"/>
      <c r="F34" s="11"/>
      <c r="G34" s="11"/>
      <c r="H34" s="11"/>
      <c r="I34" s="11"/>
      <c r="J34" s="63" t="s">
        <v>294</v>
      </c>
      <c r="K34" s="63" t="s">
        <v>348</v>
      </c>
      <c r="L34" s="63"/>
      <c r="M34" s="63"/>
      <c r="N34" s="11"/>
      <c r="P34" s="248" t="s">
        <v>356</v>
      </c>
      <c r="Q34" s="63" t="s">
        <v>348</v>
      </c>
      <c r="R34" s="63"/>
      <c r="S34" s="63"/>
      <c r="T34" s="11"/>
      <c r="AK34" s="11"/>
    </row>
    <row r="35" spans="1:37" ht="17.25" customHeight="1">
      <c r="A35" s="69" t="s">
        <v>61</v>
      </c>
      <c r="B35" s="63" t="s">
        <v>62</v>
      </c>
      <c r="C35" s="63"/>
      <c r="D35" s="63" t="s">
        <v>152</v>
      </c>
      <c r="E35" s="11" t="s">
        <v>62</v>
      </c>
      <c r="F35" s="11"/>
      <c r="G35" s="11"/>
      <c r="H35" s="11"/>
      <c r="I35" s="11"/>
      <c r="J35" s="69" t="s">
        <v>61</v>
      </c>
      <c r="K35" s="63" t="s">
        <v>62</v>
      </c>
      <c r="L35" s="63"/>
      <c r="M35" s="63" t="s">
        <v>152</v>
      </c>
      <c r="N35" s="11" t="s">
        <v>62</v>
      </c>
      <c r="P35" s="248" t="s">
        <v>212</v>
      </c>
      <c r="Q35" s="63" t="s">
        <v>62</v>
      </c>
      <c r="R35" s="63"/>
      <c r="S35" s="63" t="s">
        <v>152</v>
      </c>
      <c r="T35" s="11" t="s">
        <v>62</v>
      </c>
      <c r="AK35" s="11"/>
    </row>
    <row r="36" spans="1:37">
      <c r="A36" s="63" t="s">
        <v>164</v>
      </c>
      <c r="B36" s="63" t="s">
        <v>62</v>
      </c>
      <c r="C36" s="63"/>
      <c r="D36" s="63"/>
      <c r="E36" s="11"/>
      <c r="F36" s="11"/>
      <c r="G36" s="11"/>
      <c r="H36" s="11"/>
      <c r="I36" s="11"/>
      <c r="J36" s="63" t="s">
        <v>164</v>
      </c>
      <c r="K36" s="63" t="s">
        <v>62</v>
      </c>
      <c r="L36" s="63"/>
      <c r="M36" s="63"/>
      <c r="N36" s="11"/>
      <c r="P36" s="85" t="s">
        <v>213</v>
      </c>
      <c r="Q36" s="63" t="s">
        <v>62</v>
      </c>
      <c r="R36" s="63"/>
      <c r="S36" s="63"/>
      <c r="T36" s="11"/>
      <c r="AK36" s="11"/>
    </row>
    <row r="37" spans="1:37">
      <c r="A37" s="63" t="s">
        <v>314</v>
      </c>
      <c r="B37" s="63" t="s">
        <v>346</v>
      </c>
      <c r="C37" s="63"/>
      <c r="D37" s="63"/>
      <c r="E37" s="11"/>
      <c r="F37" s="11"/>
      <c r="G37" s="11"/>
      <c r="H37" s="11"/>
      <c r="I37" s="11"/>
      <c r="J37" s="63" t="s">
        <v>314</v>
      </c>
      <c r="K37" s="63" t="s">
        <v>346</v>
      </c>
      <c r="L37" s="63"/>
      <c r="M37" s="63"/>
      <c r="N37" s="11"/>
      <c r="P37" s="63" t="s">
        <v>314</v>
      </c>
      <c r="Q37" s="63" t="s">
        <v>346</v>
      </c>
      <c r="R37" s="63"/>
      <c r="S37" s="63"/>
      <c r="T37" s="11"/>
      <c r="AK37" s="11"/>
    </row>
    <row r="38" spans="1:37" ht="17.25" customHeight="1">
      <c r="A38" s="69" t="s">
        <v>162</v>
      </c>
      <c r="B38" s="63" t="s">
        <v>174</v>
      </c>
      <c r="C38" s="63"/>
      <c r="D38" s="63"/>
      <c r="E38" s="11"/>
      <c r="F38" s="11"/>
      <c r="G38" s="11"/>
      <c r="H38" s="11"/>
      <c r="I38" s="11"/>
      <c r="J38" s="69" t="s">
        <v>162</v>
      </c>
      <c r="K38" s="63" t="s">
        <v>174</v>
      </c>
      <c r="L38" s="63"/>
      <c r="M38" s="63"/>
      <c r="N38" s="11"/>
      <c r="P38" s="248" t="s">
        <v>155</v>
      </c>
      <c r="Q38" s="63" t="s">
        <v>174</v>
      </c>
      <c r="R38" s="63"/>
      <c r="S38" s="63"/>
      <c r="T38" s="11"/>
      <c r="AK38" s="11"/>
    </row>
    <row r="39" spans="1:37">
      <c r="A39" s="63" t="s">
        <v>167</v>
      </c>
      <c r="B39" s="63" t="s">
        <v>346</v>
      </c>
      <c r="C39" s="63" t="s">
        <v>206</v>
      </c>
      <c r="D39" s="63"/>
      <c r="E39" s="11"/>
      <c r="F39" s="11"/>
      <c r="G39" s="11"/>
      <c r="H39" s="11"/>
      <c r="I39" s="11"/>
      <c r="J39" s="63" t="s">
        <v>167</v>
      </c>
      <c r="K39" s="63" t="s">
        <v>346</v>
      </c>
      <c r="L39" s="63" t="s">
        <v>206</v>
      </c>
      <c r="M39" s="63"/>
      <c r="N39" s="11"/>
      <c r="P39" s="67" t="s">
        <v>178</v>
      </c>
      <c r="Q39" s="63" t="s">
        <v>346</v>
      </c>
      <c r="R39" s="63" t="s">
        <v>206</v>
      </c>
      <c r="S39" s="63"/>
      <c r="T39" s="11"/>
      <c r="AK39" s="11"/>
    </row>
    <row r="40" spans="1:37" ht="17.25" customHeight="1">
      <c r="A40" s="63" t="s">
        <v>191</v>
      </c>
      <c r="B40" s="63" t="s">
        <v>62</v>
      </c>
      <c r="C40" s="63"/>
      <c r="D40" s="63"/>
      <c r="E40" s="11"/>
      <c r="F40" s="11"/>
      <c r="G40" s="11"/>
      <c r="H40" s="11"/>
      <c r="I40" s="11"/>
      <c r="J40" s="63" t="s">
        <v>191</v>
      </c>
      <c r="K40" s="63" t="s">
        <v>62</v>
      </c>
      <c r="L40" s="63"/>
      <c r="M40" s="63"/>
      <c r="N40" s="11"/>
      <c r="P40" s="248" t="s">
        <v>216</v>
      </c>
      <c r="Q40" s="63" t="s">
        <v>62</v>
      </c>
      <c r="R40" s="63"/>
      <c r="S40" s="63"/>
      <c r="T40" s="11"/>
      <c r="AK40" s="11"/>
    </row>
    <row r="41" spans="1:37" ht="17.25" customHeight="1">
      <c r="A41" s="69" t="s">
        <v>215</v>
      </c>
      <c r="B41" s="63" t="s">
        <v>346</v>
      </c>
      <c r="C41" s="63" t="s">
        <v>206</v>
      </c>
      <c r="D41" s="63"/>
      <c r="E41" s="11"/>
      <c r="F41" s="11"/>
      <c r="G41" s="11"/>
      <c r="H41" s="11"/>
      <c r="I41" s="11"/>
      <c r="J41" s="69" t="s">
        <v>215</v>
      </c>
      <c r="K41" s="63" t="s">
        <v>346</v>
      </c>
      <c r="L41" s="63" t="s">
        <v>206</v>
      </c>
      <c r="M41" s="63"/>
      <c r="N41" s="11"/>
      <c r="P41" s="248" t="s">
        <v>316</v>
      </c>
      <c r="Q41" s="63" t="s">
        <v>346</v>
      </c>
      <c r="R41" s="63" t="s">
        <v>206</v>
      </c>
      <c r="S41" s="63"/>
      <c r="T41" s="11"/>
      <c r="AK41" s="11"/>
    </row>
    <row r="42" spans="1:37">
      <c r="A42" s="63" t="s">
        <v>357</v>
      </c>
      <c r="B42" s="63" t="s">
        <v>292</v>
      </c>
      <c r="C42" s="63"/>
      <c r="D42" s="63"/>
      <c r="E42" s="11"/>
      <c r="F42" s="11"/>
      <c r="G42" s="11"/>
      <c r="H42" s="11"/>
      <c r="I42" s="11"/>
      <c r="J42" s="63" t="s">
        <v>357</v>
      </c>
      <c r="K42" s="63" t="s">
        <v>292</v>
      </c>
      <c r="L42" s="63"/>
      <c r="M42" s="63"/>
      <c r="N42" s="11"/>
      <c r="P42" s="63" t="s">
        <v>357</v>
      </c>
      <c r="Q42" s="63" t="s">
        <v>292</v>
      </c>
      <c r="R42" s="63"/>
      <c r="S42" s="63"/>
      <c r="T42" s="11"/>
      <c r="AK42" s="11"/>
    </row>
    <row r="43" spans="1:37">
      <c r="A43" s="69" t="s">
        <v>198</v>
      </c>
      <c r="B43" s="63" t="s">
        <v>62</v>
      </c>
      <c r="C43" s="63" t="s">
        <v>206</v>
      </c>
      <c r="D43" s="63"/>
      <c r="E43" s="11"/>
      <c r="F43" s="11"/>
      <c r="G43" s="11"/>
      <c r="H43" s="11"/>
      <c r="I43" s="11"/>
      <c r="J43" s="69" t="s">
        <v>198</v>
      </c>
      <c r="K43" s="63" t="s">
        <v>62</v>
      </c>
      <c r="L43" s="63" t="s">
        <v>206</v>
      </c>
      <c r="M43" s="63"/>
      <c r="N43" s="11"/>
      <c r="P43" s="63" t="s">
        <v>200</v>
      </c>
      <c r="Q43" s="63" t="s">
        <v>62</v>
      </c>
      <c r="R43" s="63" t="s">
        <v>206</v>
      </c>
      <c r="S43" s="63"/>
      <c r="T43" s="11"/>
      <c r="AK43" s="11"/>
    </row>
    <row r="44" spans="1:37">
      <c r="A44" s="63" t="s">
        <v>231</v>
      </c>
      <c r="B44" s="63" t="s">
        <v>348</v>
      </c>
      <c r="C44" s="63"/>
      <c r="D44" s="63"/>
      <c r="E44" s="11"/>
      <c r="F44" s="11"/>
      <c r="G44" s="11"/>
      <c r="H44" s="11"/>
      <c r="I44" s="11"/>
      <c r="J44" s="63" t="s">
        <v>231</v>
      </c>
      <c r="K44" s="63" t="s">
        <v>348</v>
      </c>
      <c r="L44" s="63"/>
      <c r="M44" s="63"/>
      <c r="N44" s="11"/>
      <c r="P44" s="63" t="s">
        <v>271</v>
      </c>
      <c r="Q44" s="63" t="s">
        <v>348</v>
      </c>
      <c r="R44" s="63"/>
      <c r="S44" s="63"/>
      <c r="T44" s="11"/>
      <c r="AK44" s="11"/>
    </row>
    <row r="45" spans="1:37" ht="17.25" customHeight="1">
      <c r="A45" s="69" t="s">
        <v>188</v>
      </c>
      <c r="B45" s="63" t="s">
        <v>337</v>
      </c>
      <c r="C45" s="63"/>
      <c r="D45" s="63"/>
      <c r="E45" s="11"/>
      <c r="F45" s="11"/>
      <c r="G45" s="11"/>
      <c r="H45" s="11"/>
      <c r="I45" s="11"/>
      <c r="J45" s="69" t="s">
        <v>188</v>
      </c>
      <c r="K45" s="63" t="s">
        <v>337</v>
      </c>
      <c r="L45" s="63"/>
      <c r="M45" s="63"/>
      <c r="N45" s="11"/>
      <c r="P45" s="248" t="s">
        <v>358</v>
      </c>
      <c r="Q45" s="63" t="s">
        <v>337</v>
      </c>
      <c r="R45" s="63"/>
      <c r="S45" s="63"/>
      <c r="T45" s="11"/>
      <c r="AK45" s="11"/>
    </row>
    <row r="46" spans="1:37" ht="17.25" customHeight="1">
      <c r="A46" s="69" t="s">
        <v>328</v>
      </c>
      <c r="B46" s="63" t="s">
        <v>62</v>
      </c>
      <c r="C46" s="63"/>
      <c r="D46" s="63"/>
      <c r="E46" s="11"/>
      <c r="F46" s="11"/>
      <c r="G46" s="11"/>
      <c r="H46" s="11"/>
      <c r="I46" s="11"/>
      <c r="J46" s="69" t="s">
        <v>328</v>
      </c>
      <c r="K46" s="63" t="s">
        <v>62</v>
      </c>
      <c r="L46" s="63"/>
      <c r="M46" s="63"/>
      <c r="N46" s="11"/>
      <c r="P46" s="248" t="s">
        <v>297</v>
      </c>
      <c r="Q46" s="63" t="s">
        <v>62</v>
      </c>
      <c r="R46" s="63"/>
      <c r="S46" s="63"/>
      <c r="T46" s="11"/>
      <c r="AK46" s="11"/>
    </row>
    <row r="47" spans="1:37">
      <c r="A47" s="69" t="s">
        <v>359</v>
      </c>
      <c r="B47" s="63" t="s">
        <v>337</v>
      </c>
      <c r="C47" s="63"/>
      <c r="D47" s="63"/>
      <c r="E47" s="11"/>
      <c r="F47" s="11"/>
      <c r="G47" s="11"/>
      <c r="H47" s="11"/>
      <c r="I47" s="11"/>
      <c r="J47" s="69" t="s">
        <v>359</v>
      </c>
      <c r="K47" s="63" t="s">
        <v>337</v>
      </c>
      <c r="L47" s="63"/>
      <c r="M47" s="63"/>
      <c r="N47" s="11"/>
      <c r="P47" s="63" t="s">
        <v>210</v>
      </c>
      <c r="Q47" s="63" t="s">
        <v>337</v>
      </c>
      <c r="R47" s="63"/>
      <c r="S47" s="63"/>
      <c r="T47" s="11"/>
      <c r="AK47" s="11"/>
    </row>
    <row r="48" spans="1:37" ht="17.25" customHeight="1">
      <c r="A48" s="69" t="s">
        <v>236</v>
      </c>
      <c r="B48" s="63" t="s">
        <v>174</v>
      </c>
      <c r="C48" s="63"/>
      <c r="D48" s="63"/>
      <c r="E48" s="11"/>
      <c r="F48" s="11"/>
      <c r="G48" s="11"/>
      <c r="H48" s="11"/>
      <c r="I48" s="11"/>
      <c r="J48" s="69" t="s">
        <v>236</v>
      </c>
      <c r="K48" s="63" t="s">
        <v>174</v>
      </c>
      <c r="L48" s="63"/>
      <c r="M48" s="63"/>
      <c r="N48" s="11"/>
      <c r="P48" s="248" t="s">
        <v>186</v>
      </c>
      <c r="Q48" s="63" t="s">
        <v>174</v>
      </c>
      <c r="R48" s="63"/>
      <c r="S48" s="63"/>
      <c r="T48" s="11"/>
      <c r="AK48" s="11"/>
    </row>
    <row r="49" spans="1:37" ht="17.25" customHeight="1">
      <c r="A49" s="69" t="s">
        <v>173</v>
      </c>
      <c r="B49" s="63" t="s">
        <v>360</v>
      </c>
      <c r="C49" s="63"/>
      <c r="D49" s="63"/>
      <c r="E49" s="11"/>
      <c r="F49" s="11"/>
      <c r="G49" s="11"/>
      <c r="H49" s="11"/>
      <c r="I49" s="11"/>
      <c r="J49" s="69" t="s">
        <v>173</v>
      </c>
      <c r="K49" s="63" t="s">
        <v>360</v>
      </c>
      <c r="L49" s="63"/>
      <c r="M49" s="63"/>
      <c r="N49" s="11"/>
      <c r="P49" s="248" t="s">
        <v>181</v>
      </c>
      <c r="Q49" s="63" t="s">
        <v>360</v>
      </c>
      <c r="R49" s="63"/>
      <c r="S49" s="63"/>
      <c r="T49" s="11"/>
      <c r="AK49" s="11"/>
    </row>
    <row r="50" spans="1:37" ht="17.25" customHeight="1">
      <c r="A50" s="63" t="s">
        <v>361</v>
      </c>
      <c r="B50" s="63" t="s">
        <v>62</v>
      </c>
      <c r="C50" s="63"/>
      <c r="D50" s="63"/>
      <c r="E50" s="11"/>
      <c r="F50" s="11"/>
      <c r="G50" s="11"/>
      <c r="H50" s="11"/>
      <c r="I50" s="11"/>
      <c r="J50" s="63" t="s">
        <v>361</v>
      </c>
      <c r="K50" s="63" t="s">
        <v>62</v>
      </c>
      <c r="L50" s="63"/>
      <c r="M50" s="63"/>
      <c r="N50" s="11"/>
      <c r="P50" s="248" t="s">
        <v>362</v>
      </c>
      <c r="Q50" s="63" t="s">
        <v>62</v>
      </c>
      <c r="R50" s="63"/>
      <c r="S50" s="63"/>
      <c r="T50" s="11"/>
      <c r="AK50" s="11"/>
    </row>
    <row r="51" spans="1:37" ht="17.25" customHeight="1">
      <c r="A51" s="63" t="s">
        <v>260</v>
      </c>
      <c r="B51" s="63" t="s">
        <v>275</v>
      </c>
      <c r="C51" s="63"/>
      <c r="D51" s="63"/>
      <c r="E51" s="11"/>
      <c r="F51" s="11"/>
      <c r="G51" s="11"/>
      <c r="H51" s="11"/>
      <c r="I51" s="11"/>
      <c r="J51" s="63" t="s">
        <v>260</v>
      </c>
      <c r="K51" s="63" t="s">
        <v>275</v>
      </c>
      <c r="L51" s="63"/>
      <c r="M51" s="63"/>
      <c r="N51" s="11"/>
      <c r="P51" s="70" t="s">
        <v>363</v>
      </c>
      <c r="Q51" s="63" t="s">
        <v>275</v>
      </c>
      <c r="R51" s="63"/>
      <c r="S51" s="63"/>
      <c r="T51" s="11"/>
      <c r="AK51" s="11"/>
    </row>
    <row r="52" spans="1:37" ht="17.25" customHeight="1">
      <c r="A52" s="69" t="s">
        <v>171</v>
      </c>
      <c r="B52" s="63" t="s">
        <v>347</v>
      </c>
      <c r="C52" s="63"/>
      <c r="D52" s="63"/>
      <c r="E52" s="11"/>
      <c r="F52" s="11"/>
      <c r="G52" s="11"/>
      <c r="H52" s="11"/>
      <c r="I52" s="11"/>
      <c r="J52" s="69" t="s">
        <v>171</v>
      </c>
      <c r="K52" s="63" t="s">
        <v>347</v>
      </c>
      <c r="L52" s="63"/>
      <c r="M52" s="63"/>
      <c r="N52" s="11"/>
      <c r="P52" s="248" t="s">
        <v>170</v>
      </c>
      <c r="Q52" s="63" t="s">
        <v>347</v>
      </c>
      <c r="R52" s="63"/>
      <c r="S52" s="63"/>
      <c r="T52" s="11"/>
      <c r="AK52" s="11"/>
    </row>
    <row r="53" spans="1:37" ht="17.25" customHeight="1">
      <c r="A53" s="69" t="s">
        <v>225</v>
      </c>
      <c r="B53" s="63" t="s">
        <v>174</v>
      </c>
      <c r="C53" s="63"/>
      <c r="D53" s="63"/>
      <c r="E53" s="11"/>
      <c r="F53" s="11"/>
      <c r="G53" s="11"/>
      <c r="H53" s="11"/>
      <c r="I53" s="11"/>
      <c r="J53" s="69" t="s">
        <v>225</v>
      </c>
      <c r="K53" s="63" t="s">
        <v>174</v>
      </c>
      <c r="L53" s="63"/>
      <c r="M53" s="63"/>
      <c r="N53" s="11"/>
      <c r="P53" s="248" t="s">
        <v>183</v>
      </c>
      <c r="Q53" s="63" t="s">
        <v>174</v>
      </c>
      <c r="R53" s="63"/>
      <c r="S53" s="63"/>
      <c r="T53" s="11"/>
      <c r="AK53" s="11"/>
    </row>
    <row r="54" spans="1:37" ht="17.25" customHeight="1">
      <c r="A54" s="69" t="s">
        <v>255</v>
      </c>
      <c r="B54" s="63" t="s">
        <v>364</v>
      </c>
      <c r="C54" s="63"/>
      <c r="D54" s="63"/>
      <c r="E54" s="11"/>
      <c r="F54" s="11"/>
      <c r="G54" s="11"/>
      <c r="H54" s="11"/>
      <c r="I54" s="11"/>
      <c r="J54" s="69" t="s">
        <v>255</v>
      </c>
      <c r="K54" s="63" t="s">
        <v>364</v>
      </c>
      <c r="L54" s="63"/>
      <c r="M54" s="63"/>
      <c r="N54" s="11"/>
      <c r="P54" s="248" t="s">
        <v>250</v>
      </c>
      <c r="Q54" s="63" t="s">
        <v>364</v>
      </c>
      <c r="R54" s="63"/>
      <c r="S54" s="63"/>
      <c r="T54" s="11"/>
      <c r="AK54" s="11"/>
    </row>
    <row r="55" spans="1:37" ht="17.25" customHeight="1">
      <c r="A55" s="63" t="s">
        <v>273</v>
      </c>
      <c r="B55" s="63" t="s">
        <v>292</v>
      </c>
      <c r="C55" s="63"/>
      <c r="D55" s="63"/>
      <c r="E55" s="11"/>
      <c r="F55" s="11"/>
      <c r="G55" s="11"/>
      <c r="H55" s="11"/>
      <c r="I55" s="11"/>
      <c r="J55" s="63" t="s">
        <v>273</v>
      </c>
      <c r="K55" s="63" t="s">
        <v>292</v>
      </c>
      <c r="L55" s="63"/>
      <c r="M55" s="63"/>
      <c r="N55" s="11"/>
      <c r="P55" s="248" t="s">
        <v>365</v>
      </c>
      <c r="Q55" s="63" t="s">
        <v>292</v>
      </c>
      <c r="R55" s="63"/>
      <c r="S55" s="63"/>
      <c r="T55" s="11"/>
      <c r="AK55" s="11"/>
    </row>
    <row r="56" spans="1:37" ht="17.25" customHeight="1">
      <c r="A56" s="63" t="s">
        <v>177</v>
      </c>
      <c r="B56" s="63" t="s">
        <v>62</v>
      </c>
      <c r="C56" s="63"/>
      <c r="D56" s="63"/>
      <c r="E56" s="11"/>
      <c r="F56" s="11"/>
      <c r="G56" s="11"/>
      <c r="H56" s="11"/>
      <c r="I56" s="11"/>
      <c r="J56" s="63" t="s">
        <v>177</v>
      </c>
      <c r="K56" s="63" t="s">
        <v>62</v>
      </c>
      <c r="L56" s="63"/>
      <c r="M56" s="63"/>
      <c r="N56" s="11"/>
      <c r="P56" s="248" t="s">
        <v>228</v>
      </c>
      <c r="Q56" s="63" t="s">
        <v>62</v>
      </c>
      <c r="R56" s="63"/>
      <c r="S56" s="63"/>
      <c r="T56" s="11"/>
      <c r="AK56" s="11"/>
    </row>
    <row r="57" spans="1:37">
      <c r="A57" s="63" t="s">
        <v>172</v>
      </c>
      <c r="B57" s="63" t="s">
        <v>348</v>
      </c>
      <c r="C57" s="63"/>
      <c r="D57" s="63"/>
      <c r="E57" s="11"/>
      <c r="F57" s="11"/>
      <c r="G57" s="11"/>
      <c r="H57" s="11"/>
      <c r="I57" s="11"/>
      <c r="J57" s="63" t="s">
        <v>172</v>
      </c>
      <c r="K57" s="63" t="s">
        <v>348</v>
      </c>
      <c r="L57" s="63"/>
      <c r="M57" s="63"/>
      <c r="N57" s="11"/>
      <c r="P57" s="67" t="s">
        <v>269</v>
      </c>
      <c r="Q57" s="63" t="s">
        <v>348</v>
      </c>
      <c r="R57" s="63"/>
      <c r="S57" s="63"/>
      <c r="T57" s="11"/>
      <c r="AK57" s="11"/>
    </row>
    <row r="58" spans="1:37" ht="17.25" customHeight="1">
      <c r="A58" s="63" t="s">
        <v>166</v>
      </c>
      <c r="B58" s="63" t="s">
        <v>354</v>
      </c>
      <c r="C58" s="63"/>
      <c r="D58" s="63"/>
      <c r="E58" s="11"/>
      <c r="F58" s="11"/>
      <c r="G58" s="11"/>
      <c r="H58" s="11"/>
      <c r="I58" s="11"/>
      <c r="J58" s="63" t="s">
        <v>166</v>
      </c>
      <c r="K58" s="63" t="s">
        <v>354</v>
      </c>
      <c r="L58" s="63"/>
      <c r="M58" s="63"/>
      <c r="N58" s="11"/>
      <c r="P58" s="248" t="s">
        <v>166</v>
      </c>
      <c r="Q58" s="63" t="s">
        <v>354</v>
      </c>
      <c r="R58" s="63"/>
      <c r="S58" s="63"/>
      <c r="T58" s="11"/>
      <c r="AK58" s="11"/>
    </row>
    <row r="59" spans="1:37" ht="17.25" customHeight="1">
      <c r="A59" s="69" t="s">
        <v>291</v>
      </c>
      <c r="B59" s="63" t="s">
        <v>292</v>
      </c>
      <c r="C59" s="63"/>
      <c r="D59" s="63"/>
      <c r="E59" s="11"/>
      <c r="F59" s="11"/>
      <c r="G59" s="11"/>
      <c r="H59" s="11"/>
      <c r="I59" s="11"/>
      <c r="J59" s="69" t="s">
        <v>291</v>
      </c>
      <c r="K59" s="63" t="s">
        <v>292</v>
      </c>
      <c r="L59" s="63"/>
      <c r="M59" s="63"/>
      <c r="N59" s="11"/>
      <c r="P59" s="248" t="s">
        <v>258</v>
      </c>
      <c r="Q59" s="63" t="s">
        <v>292</v>
      </c>
      <c r="R59" s="63"/>
      <c r="S59" s="63"/>
      <c r="T59" s="11"/>
      <c r="AK59" s="11"/>
    </row>
    <row r="60" spans="1:37" ht="17.25" customHeight="1">
      <c r="A60" s="69" t="s">
        <v>161</v>
      </c>
      <c r="B60" s="63" t="s">
        <v>292</v>
      </c>
      <c r="C60" s="63"/>
      <c r="D60" s="63"/>
      <c r="E60" s="11"/>
      <c r="F60" s="11"/>
      <c r="G60" s="11"/>
      <c r="H60" s="11"/>
      <c r="I60" s="11"/>
      <c r="J60" s="69" t="s">
        <v>161</v>
      </c>
      <c r="K60" s="63" t="s">
        <v>292</v>
      </c>
      <c r="L60" s="63"/>
      <c r="M60" s="63"/>
      <c r="N60" s="11"/>
      <c r="P60" s="248" t="s">
        <v>366</v>
      </c>
      <c r="Q60" s="63" t="s">
        <v>292</v>
      </c>
      <c r="R60" s="63"/>
      <c r="S60" s="63"/>
      <c r="T60" s="11"/>
      <c r="AK60" s="11"/>
    </row>
    <row r="61" spans="1:37" ht="17.25" customHeight="1">
      <c r="A61" s="69" t="s">
        <v>311</v>
      </c>
      <c r="B61" s="63" t="s">
        <v>348</v>
      </c>
      <c r="C61" s="63"/>
      <c r="D61" s="63"/>
      <c r="E61" s="11"/>
      <c r="F61" s="11"/>
      <c r="G61" s="11"/>
      <c r="H61" s="11"/>
      <c r="I61" s="11"/>
      <c r="J61" s="69" t="s">
        <v>311</v>
      </c>
      <c r="K61" s="63" t="s">
        <v>348</v>
      </c>
      <c r="L61" s="63"/>
      <c r="M61" s="63"/>
      <c r="N61" s="11"/>
      <c r="P61" s="248" t="s">
        <v>367</v>
      </c>
      <c r="Q61" s="63" t="s">
        <v>348</v>
      </c>
      <c r="R61" s="63"/>
      <c r="S61" s="63"/>
      <c r="T61" s="11"/>
      <c r="AK61" s="11"/>
    </row>
    <row r="62" spans="1:37" ht="17.25" customHeight="1">
      <c r="A62" s="270" t="s">
        <v>222</v>
      </c>
      <c r="B62" s="63"/>
      <c r="C62" s="63"/>
      <c r="D62" s="63" t="s">
        <v>223</v>
      </c>
      <c r="J62" s="270" t="s">
        <v>222</v>
      </c>
      <c r="K62" s="63"/>
      <c r="L62" s="63"/>
      <c r="M62" s="63" t="s">
        <v>223</v>
      </c>
      <c r="P62" s="272" t="s">
        <v>185</v>
      </c>
      <c r="Q62" s="63"/>
      <c r="R62" s="63"/>
      <c r="S62" s="63" t="s">
        <v>223</v>
      </c>
    </row>
    <row r="63" spans="1:37" ht="17.25" customHeight="1">
      <c r="A63" s="270" t="s">
        <v>251</v>
      </c>
      <c r="B63" s="63"/>
      <c r="C63" s="63"/>
      <c r="D63" s="63" t="s">
        <v>223</v>
      </c>
      <c r="J63" s="270" t="s">
        <v>251</v>
      </c>
      <c r="K63" s="63"/>
      <c r="L63" s="63"/>
      <c r="M63" s="63" t="s">
        <v>223</v>
      </c>
      <c r="P63" s="272" t="s">
        <v>224</v>
      </c>
      <c r="Q63" s="63"/>
      <c r="R63" s="63"/>
      <c r="S63" s="63" t="s">
        <v>223</v>
      </c>
    </row>
    <row r="64" spans="1:37" ht="17.25" customHeight="1">
      <c r="A64" s="280" t="s">
        <v>153</v>
      </c>
      <c r="B64" s="63"/>
      <c r="C64" s="63"/>
      <c r="D64" s="63" t="s">
        <v>368</v>
      </c>
      <c r="J64" s="271" t="s">
        <v>153</v>
      </c>
      <c r="K64" s="63"/>
      <c r="L64" s="63"/>
      <c r="M64" s="63" t="s">
        <v>368</v>
      </c>
      <c r="P64" s="273" t="s">
        <v>154</v>
      </c>
      <c r="Q64" s="63"/>
      <c r="R64" s="63"/>
      <c r="S64" s="63" t="s">
        <v>368</v>
      </c>
    </row>
    <row r="65" spans="1:29" ht="17.25" customHeight="1">
      <c r="A65" s="280" t="s">
        <v>277</v>
      </c>
      <c r="B65" s="63"/>
      <c r="C65" s="63"/>
      <c r="D65" s="63"/>
      <c r="J65" s="271" t="s">
        <v>153</v>
      </c>
      <c r="K65" s="63"/>
      <c r="L65" s="63"/>
      <c r="M65" s="63" t="s">
        <v>368</v>
      </c>
      <c r="P65" s="273" t="s">
        <v>154</v>
      </c>
      <c r="Q65" s="63"/>
      <c r="R65" s="63"/>
      <c r="S65" s="63" t="s">
        <v>368</v>
      </c>
    </row>
    <row r="67" spans="1:29" ht="17.25" customHeight="1">
      <c r="AC67" s="71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Agenda-2</vt:lpstr>
      <vt:lpstr>Chinese Agenda-3</vt:lpstr>
      <vt:lpstr>Roles</vt:lpstr>
      <vt:lpstr>'Agenda-1'!Print_Area</vt:lpstr>
      <vt:lpstr>'Agenda-2'!Print_Area</vt:lpstr>
      <vt:lpstr>'Agenda-3'!Print_Area</vt:lpstr>
      <vt:lpstr>'Chinese Agenda-2'!Print_Area</vt:lpstr>
      <vt:lpstr>'Chinese Agenda-3'!Print_Area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2019-06-21T03:49:08Z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xingzh@microsoft.com</vt:lpwstr>
  </property>
  <property fmtid="{D5CDD505-2E9C-101B-9397-08002B2CF9AE}" pid="5" name="MSIP_Label_f42aa342-8706-4288-bd11-ebb85995028c_SetDate">
    <vt:lpwstr>2019-01-04T15:53:33.0204573Z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