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codeName="ThisWorkbook"/>
  <xr:revisionPtr revIDLastSave="0" documentId="8_{899AA3B7-0C8B-4053-BB4C-095C25A2DDA5}" xr6:coauthVersionLast="43" xr6:coauthVersionMax="43" xr10:uidLastSave="{00000000-0000-0000-0000-000000000000}"/>
  <bookViews>
    <workbookView xWindow="4470" yWindow="4110" windowWidth="15330" windowHeight="10890" xr2:uid="{00000000-000D-0000-FFFF-FFFF00000000}"/>
  </bookViews>
  <sheets>
    <sheet name="FY16-19"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9" i="1" l="1"/>
  <c r="D34" i="1"/>
  <c r="D49" i="1"/>
  <c r="D43" i="1"/>
  <c r="D54" i="1"/>
  <c r="D53" i="1"/>
  <c r="D50" i="1"/>
  <c r="C49" i="1"/>
  <c r="C39" i="1"/>
  <c r="C34" i="1" l="1"/>
  <c r="D52" i="1"/>
  <c r="D51" i="1"/>
  <c r="C43" i="1" l="1"/>
  <c r="E3" i="1" l="1"/>
  <c r="E4" i="1" s="1"/>
  <c r="E5" i="1" s="1"/>
  <c r="E6" i="1" s="1"/>
  <c r="E7" i="1" s="1"/>
  <c r="E8" i="1" s="1"/>
  <c r="E9" i="1" s="1"/>
  <c r="E10" i="1" s="1"/>
  <c r="E11" i="1" s="1"/>
  <c r="E12" i="1" s="1"/>
  <c r="E13" i="1" s="1"/>
  <c r="E14" i="1" s="1"/>
  <c r="E15" i="1" s="1"/>
  <c r="E16" i="1" s="1"/>
  <c r="E17" i="1" s="1"/>
  <c r="E18" i="1" s="1"/>
  <c r="E19" i="1" s="1"/>
  <c r="E20" i="1" s="1"/>
  <c r="E21" i="1" s="1"/>
  <c r="E22" i="1" s="1"/>
  <c r="E23" i="1" s="1"/>
  <c r="E24" i="1" s="1"/>
  <c r="E25" i="1" s="1"/>
  <c r="E26" i="1" s="1"/>
  <c r="E27" i="1" s="1"/>
  <c r="E28" i="1" s="1"/>
  <c r="E29" i="1" s="1"/>
  <c r="E30" i="1" s="1"/>
  <c r="E31" i="1" s="1"/>
  <c r="E32" i="1" s="1"/>
  <c r="E33" i="1" s="1"/>
  <c r="E34" i="1" s="1"/>
  <c r="E35" i="1" s="1"/>
  <c r="E36" i="1" s="1"/>
  <c r="E37" i="1" s="1"/>
  <c r="E38" i="1" l="1"/>
  <c r="E39" i="1" s="1"/>
  <c r="E40" i="1" s="1"/>
  <c r="E41" i="1" s="1"/>
  <c r="E42" i="1" s="1"/>
  <c r="E43" i="1" s="1"/>
  <c r="E44" i="1" s="1"/>
  <c r="E45" i="1" s="1"/>
  <c r="E46" i="1" s="1"/>
  <c r="E47" i="1" s="1"/>
  <c r="E48" i="1" s="1"/>
  <c r="E49" i="1" s="1"/>
  <c r="E50" i="1" s="1"/>
  <c r="E51" i="1" s="1"/>
  <c r="E52" i="1" s="1"/>
  <c r="E53" i="1" s="1"/>
  <c r="E54" i="1" s="1"/>
</calcChain>
</file>

<file path=xl/sharedStrings.xml><?xml version="1.0" encoding="utf-8"?>
<sst xmlns="http://schemas.openxmlformats.org/spreadsheetml/2006/main" count="81" uniqueCount="77">
  <si>
    <t>Date</t>
  </si>
  <si>
    <t>In</t>
  </si>
  <si>
    <t>Out</t>
  </si>
  <si>
    <t>Note</t>
  </si>
  <si>
    <t>Balance</t>
  </si>
  <si>
    <t>Cake for 100th meeting</t>
  </si>
  <si>
    <t>Gifts for FY16 Fall Contest, 26 notebooks.</t>
  </si>
  <si>
    <t>Rent fee of Tiananmen for D1 FY16 Fall Contest</t>
  </si>
  <si>
    <t>Carried over from former Treasurer Xin Peng</t>
  </si>
  <si>
    <t>New member fee of Yingnan Ju: ($6 x 5 + $20) x 6.666 = 333.3</t>
  </si>
  <si>
    <t>Dual member fee of Jill Zou: $6 x 5 x 6.666 = 199.98</t>
  </si>
  <si>
    <t>Resource</t>
  </si>
  <si>
    <t>Fund (￥)</t>
  </si>
  <si>
    <t>Carried over from FY16 Renewal</t>
  </si>
  <si>
    <t>Dual member fee of George Sheng.
Paid $12 x 6.666 = 80 for 8-9/2016, rest hold until renew on 10/2016</t>
  </si>
  <si>
    <t>Dual member fee of Ai Zhu.
Paid $12 x 6.666 = 80 for 8-9/2016, rest hold until renew on 10/2016</t>
  </si>
  <si>
    <t>FY17 Renewal of Ai Zhu, carried over 260 - 80 from above</t>
  </si>
  <si>
    <t>FY17 Renewal of George Sheng, carried over 260 - 80 from above</t>
  </si>
  <si>
    <t>Members Referred</t>
  </si>
  <si>
    <t>2 Posters</t>
  </si>
  <si>
    <t>Le Cake for 10 years' anniversary meeting.</t>
  </si>
  <si>
    <t>30 books as gifts for 10 years' anniversary, Dangdang order: 34414714719.</t>
  </si>
  <si>
    <t>New member fee of Frank, from November to next March: ($45 x 5 / 6 + $20) x 6.87 = ￥395</t>
  </si>
  <si>
    <t>New member fee of Raymond Li, from December to next March: ($45 x 4 / 6 + $20) x 6.89 = ￥344.5</t>
  </si>
  <si>
    <t>Buy phone stand for meeting video recording</t>
  </si>
  <si>
    <t>New member fee of Chengcheng Wang, from February to March: ($45 x 2 / 6 + $20) x 6.87 = ￥240.56</t>
  </si>
  <si>
    <t>New member fee of Davie Dong, from May to September: ($45 x 5 / 6 + $20) x 6.89 = ￥396.2</t>
  </si>
  <si>
    <t>Cost of purchasing the TM flag: 995.88</t>
    <phoneticPr fontId="2" type="noConversion"/>
  </si>
  <si>
    <t>Dual Member fee of Clay Huang, from July to September: RMB 183, Paid 157.5 for 2 months</t>
    <phoneticPr fontId="2" type="noConversion"/>
  </si>
  <si>
    <t>Reinstall member fee for Nancy from Aug to Sept</t>
    <phoneticPr fontId="2" type="noConversion"/>
  </si>
  <si>
    <t xml:space="preserve">Competition GIFT = 8 books + 11 pens as gift + 8 doll(Book 8.8 X 8 = 70.4, Pen 7.2 X 11 = 79.2, Doll 30 X 8 = 240 ) </t>
    <phoneticPr fontId="2" type="noConversion"/>
  </si>
  <si>
    <t>Wei</t>
    <phoneticPr fontId="2" type="noConversion"/>
  </si>
  <si>
    <t>Annie</t>
    <phoneticPr fontId="2" type="noConversion"/>
  </si>
  <si>
    <t>9 months New membership fee (365 + 183 + 130 = 673) , expense 600</t>
    <phoneticPr fontId="2" type="noConversion"/>
  </si>
  <si>
    <t>5.9  宣传活动 礼品购买 清单</t>
  </si>
  <si>
    <t xml:space="preserve">2018.1.22 活动费用 </t>
    <phoneticPr fontId="2" type="noConversion"/>
  </si>
  <si>
    <t>Wei</t>
    <phoneticPr fontId="2" type="noConversion"/>
  </si>
  <si>
    <t>Karen Wang - new member</t>
    <phoneticPr fontId="2" type="noConversion"/>
  </si>
  <si>
    <t>张醒之Elliot - new member</t>
    <phoneticPr fontId="2" type="noConversion"/>
  </si>
  <si>
    <t>membership fee</t>
    <phoneticPr fontId="2" type="noConversion"/>
  </si>
  <si>
    <t>Elliot</t>
    <phoneticPr fontId="2" type="noConversion"/>
  </si>
  <si>
    <t>Jill</t>
    <phoneticPr fontId="2" type="noConversion"/>
  </si>
  <si>
    <t>Winnie</t>
    <phoneticPr fontId="2" type="noConversion"/>
  </si>
  <si>
    <t>Apirl</t>
    <phoneticPr fontId="2" type="noConversion"/>
  </si>
  <si>
    <t>new member fee</t>
    <phoneticPr fontId="2" type="noConversion"/>
  </si>
  <si>
    <t>Competition GIFT 150 for Harper</t>
    <phoneticPr fontId="2" type="noConversion"/>
  </si>
  <si>
    <t>Harper</t>
    <phoneticPr fontId="2" type="noConversion"/>
  </si>
  <si>
    <t>Bonnie
Raymond
小饭饭
Qiyang
小伟 
Du Teng 
Olivia 
Xiaohui 
牛牛的annie
张晓
Julia
Qunce 
serena
Daisy zhou 
Harper
Nancy
bill</t>
    <phoneticPr fontId="2" type="noConversion"/>
  </si>
  <si>
    <t>Activity Cost reimbused forElliot</t>
    <phoneticPr fontId="2" type="noConversion"/>
  </si>
  <si>
    <t>Timer Bell 9 + Express 5 = 14</t>
    <phoneticPr fontId="2" type="noConversion"/>
  </si>
  <si>
    <t>Ai Zhu, ACG, ALB
Bill Lin, ACB
Bonnie Wang, ACB, CL
Brenda Wang, CC, CL
Chaochao Tang
Chaolemeng Wang, CC
Davie Dong
Huang Yu, ACB, ALB
Jie Zou, CC, CL
Jingjing Sheng, CC
Li Xin Raymond
Liya Zhu
Nancy Wang, DTM
Olivia Wang
Qunce Ye
Raymond Lu
Teng Du
Wang Chengcheng
Xiaohui Wang
Ying Guo
Zhe Shang
Zhiwei Fan
Dasiy Zhou</t>
    <phoneticPr fontId="2" type="noConversion"/>
  </si>
  <si>
    <t>Annie Liu 
April Gao 
Bill Lin
Bonnie Wang
Harper Zhang 
Huang Yu
Liya Zhu
Nancy Wang
Olivia Wang
Raymond Lu 
Wei Dong
Xiaohui Wang
Xingzhi Zhang 
Zhe Shang 
Zhiwei Fan</t>
    <phoneticPr fontId="2" type="noConversion"/>
  </si>
  <si>
    <t xml:space="preserve">New member fee + membership fee for Sawyer Li	</t>
    <phoneticPr fontId="2" type="noConversion"/>
  </si>
  <si>
    <t xml:space="preserve">membership fee for Ying Guo	</t>
    <phoneticPr fontId="2" type="noConversion"/>
  </si>
  <si>
    <t>New member fee + membership fee for Jeff</t>
    <phoneticPr fontId="2" type="noConversion"/>
  </si>
  <si>
    <t>membership fee for Cynthia Cao</t>
    <phoneticPr fontId="2" type="noConversion"/>
  </si>
  <si>
    <t>membership fee for Shuhan Li</t>
    <phoneticPr fontId="2" type="noConversion"/>
  </si>
  <si>
    <t>membership fee</t>
  </si>
  <si>
    <t>New member fee of Xiaohui Wang, from May to September: ($45 x 5 / 6 + $20) x 6.89 = ￥396.2</t>
    <phoneticPr fontId="2" type="noConversion"/>
  </si>
  <si>
    <t xml:space="preserve">Dual member fee of Raunab, from December to next March: ($45 x 4 / 6) x 6.89 = ￥207 </t>
    <phoneticPr fontId="2" type="noConversion"/>
  </si>
  <si>
    <t>Members renewal: Ai Zhu, Bill Lin, Bonnie Wang, CL, Brenda Wang, Chaochao Tang, Chaolemeng Wang, Chengcheng Wang, Gong Yiming, Hestia Sun, Huaxin Bu, Jie Zou, Jingjing Sheng, Liya Zhu, Mingliang Gong, Olivia Wang, Qiyang Li, Qunce Ye, Raymond Li, Raymond Lu, Ying Guo, Yingnan Ju, Yue Zhang
In: ￥365 x 22 = ￥8030
Out: $45 x 22 x 6.95 = ￥6880.5</t>
    <phoneticPr fontId="2" type="noConversion"/>
  </si>
  <si>
    <t>Members renewal: Bill Lin, Gong Yiming, Hestia Sun, Jinzhu Zhang, Qunce Ye, Zoey Wu, Bonnie Wang, Brenda Wang, Chaochao Tang, Hong Xia Liu, Jessica Liu, Jie Zou, Liya Zhu, Mingliang Gong, Raymond Lu, Ying Guo, Yingnan Ju, Yue Zhang
In: ￥350 x 18 = ￥6300
Out: $45 x 18 x 6.73 = ￥5451.3</t>
    <phoneticPr fontId="2" type="noConversion"/>
  </si>
  <si>
    <t>new member fee (in 15X400=6000, out 45X15X6.89=4650.75)</t>
    <phoneticPr fontId="2" type="noConversion"/>
  </si>
  <si>
    <t>membership fee
in 400X 17
out 45X17X6.95</t>
    <phoneticPr fontId="2" type="noConversion"/>
  </si>
  <si>
    <t>Qunce</t>
    <phoneticPr fontId="2" type="noConversion"/>
  </si>
  <si>
    <t>Reimbursement of contest gifts:Qunce bought 16 notebooks as contest gifts for ￥235.20 in total. With 4 notebooks from previous event, we gave out 13 to judges and roles last night. Now we have 7 notebooks left for future use.</t>
    <phoneticPr fontId="2" type="noConversion"/>
  </si>
  <si>
    <t>membership fee 
23 X 365 = 8395
23 X 45 X 6.71 = 6944.85</t>
    <phoneticPr fontId="2" type="noConversion"/>
  </si>
  <si>
    <t>朱霭
雷曼
Qunce
davie
Raven
张晓
Bonnie
水灵冰雪
Olivia
哲哲
Chaochao
Nancy
Coco
Bill
Clay
Chengcheng
Brenda 
Julia</t>
    <phoneticPr fontId="2" type="noConversion"/>
  </si>
  <si>
    <t>membership fee
18 X 365 = 6570
18 X 45 X 6.39 = 5184</t>
    <phoneticPr fontId="2" type="noConversion"/>
  </si>
  <si>
    <t>New member fee of Huaxin Bu (Coco), from December to next March: ($45 x 4 / 6 + $20) x 6.89 = ￥344.5</t>
    <phoneticPr fontId="2" type="noConversion"/>
  </si>
  <si>
    <t>New member fee:  Olivia Wang, Qiyang Li
In: ￥440 x 3 = ￥1350
Out: ($45 + $20) x 3 x 6.73 = ￥1312.35</t>
    <phoneticPr fontId="2" type="noConversion"/>
  </si>
  <si>
    <t>Return member fee to Jill Zou, since she only registered for 5 months from May to September.</t>
    <phoneticPr fontId="2" type="noConversion"/>
  </si>
  <si>
    <t>Return month member fee to Yingnan Ju, since he only registered for 5 months from May to September.</t>
    <phoneticPr fontId="2" type="noConversion"/>
  </si>
  <si>
    <t>Timer cards and gifts</t>
    <phoneticPr fontId="2" type="noConversion"/>
  </si>
  <si>
    <t>new member fee (in 210, out: 3 months member fee 30*6.92)</t>
    <phoneticPr fontId="2" type="noConversion"/>
  </si>
  <si>
    <t>new member fee+ install fee (in 350, out: 3 months member fee $30+$20install new member: 50*6.92）</t>
    <phoneticPr fontId="2" type="noConversion"/>
  </si>
  <si>
    <t>new member fee (in 210, out: 3 months member fee 30*6.89)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</si>
</sst>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name val="Calibri"/>
      <family val="2"/>
      <scheme val="minor"/>
    </font>
    <font>
      <sz val="9"/>
      <name val="Calibri"/>
      <family val="3"/>
      <charset val="134"/>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right"/>
    </xf>
    <xf numFmtId="14" fontId="0" fillId="0" borderId="0" xfId="0" applyNumberFormat="1" applyAlignment="1">
      <alignment horizontal="right"/>
    </xf>
    <xf numFmtId="0" fontId="0" fillId="2" borderId="0" xfId="0" applyFill="1" applyAlignment="1">
      <alignment horizontal="right"/>
    </xf>
    <xf numFmtId="0" fontId="0" fillId="2" borderId="0" xfId="0" applyFill="1"/>
    <xf numFmtId="0" fontId="1" fillId="0" borderId="0" xfId="0" applyFont="1"/>
    <xf numFmtId="0" fontId="0" fillId="0" borderId="0" xfId="0" applyAlignment="1">
      <alignment horizontal="left" wrapText="1"/>
    </xf>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0" fontId="0" fillId="2" borderId="0" xfId="0" applyFill="1" applyAlignment="1">
      <alignment horizontal="right" vertical="center"/>
    </xf>
    <xf numFmtId="0" fontId="0" fillId="2" borderId="0" xfId="0" applyFill="1" applyAlignment="1">
      <alignment horizontal="left" vertical="center" wrapText="1"/>
    </xf>
    <xf numFmtId="14" fontId="0" fillId="0" borderId="0" xfId="0" applyNumberFormat="1" applyAlignment="1">
      <alignment horizontal="right" vertical="center"/>
    </xf>
    <xf numFmtId="0" fontId="0" fillId="0" borderId="0" xfId="0" applyAlignment="1">
      <alignment horizontal="right" vertical="center"/>
    </xf>
    <xf numFmtId="0" fontId="0" fillId="0" borderId="0" xfId="0" applyAlignment="1">
      <alignment horizontal="left" vertical="center" wrapText="1"/>
    </xf>
    <xf numFmtId="0" fontId="1" fillId="2" borderId="0" xfId="0" applyFont="1" applyFill="1" applyAlignment="1">
      <alignment vertical="center"/>
    </xf>
    <xf numFmtId="14" fontId="1" fillId="0" borderId="0" xfId="0" applyNumberFormat="1" applyFont="1" applyAlignment="1">
      <alignment horizontal="right" vertical="center"/>
    </xf>
    <xf numFmtId="0" fontId="1" fillId="0" borderId="0" xfId="0" applyFont="1" applyAlignment="1">
      <alignment horizontal="right" vertical="center"/>
    </xf>
    <xf numFmtId="0" fontId="1" fillId="0" borderId="0" xfId="0" applyFont="1" applyAlignment="1">
      <alignment horizontal="lef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33"/>
  <sheetViews>
    <sheetView tabSelected="1" zoomScaleNormal="100" workbookViewId="0">
      <selection activeCell="F6" sqref="F6"/>
    </sheetView>
  </sheetViews>
  <sheetFormatPr defaultRowHeight="15"/>
  <cols>
    <col min="1" max="1" width="13.7109375" style="4" bestFit="1" customWidth="1"/>
    <col min="2" max="2" width="11.7109375" style="1" customWidth="1"/>
    <col min="3" max="3" width="9.140625" style="1"/>
    <col min="4" max="4" width="9.7109375" style="1" bestFit="1" customWidth="1"/>
    <col min="5" max="5" width="10.5703125" style="3" customWidth="1"/>
    <col min="6" max="6" width="110.7109375" style="6" customWidth="1"/>
    <col min="7" max="7" width="56.42578125" customWidth="1"/>
    <col min="8" max="8" width="13.7109375" bestFit="1" customWidth="1"/>
    <col min="9" max="9" width="11.85546875" style="1" customWidth="1"/>
    <col min="10" max="10" width="8.140625" style="1" bestFit="1" customWidth="1"/>
    <col min="11" max="11" width="9.140625" style="1"/>
    <col min="12" max="12" width="10.42578125" style="1" customWidth="1"/>
    <col min="13" max="13" width="35.140625" bestFit="1" customWidth="1"/>
  </cols>
  <sheetData>
    <row r="1" spans="1:13" s="4" customFormat="1">
      <c r="A1" s="9" t="s">
        <v>11</v>
      </c>
      <c r="B1" s="10" t="s">
        <v>0</v>
      </c>
      <c r="C1" s="10" t="s">
        <v>1</v>
      </c>
      <c r="D1" s="10" t="s">
        <v>2</v>
      </c>
      <c r="E1" s="10" t="s">
        <v>4</v>
      </c>
      <c r="F1" s="11" t="s">
        <v>3</v>
      </c>
      <c r="G1" s="9" t="s">
        <v>18</v>
      </c>
      <c r="H1"/>
      <c r="I1" s="1"/>
      <c r="J1" s="1"/>
      <c r="K1" s="1"/>
      <c r="L1" s="1"/>
      <c r="M1"/>
    </row>
    <row r="2" spans="1:13">
      <c r="A2" s="9" t="s">
        <v>12</v>
      </c>
      <c r="B2" s="12">
        <v>42461</v>
      </c>
      <c r="C2" s="13">
        <v>80</v>
      </c>
      <c r="D2" s="13"/>
      <c r="E2" s="10">
        <v>80</v>
      </c>
      <c r="F2" s="14" t="s">
        <v>13</v>
      </c>
      <c r="G2" s="7"/>
    </row>
    <row r="3" spans="1:13">
      <c r="A3" s="9"/>
      <c r="B3" s="12">
        <v>42536</v>
      </c>
      <c r="C3" s="13">
        <v>750</v>
      </c>
      <c r="D3" s="13"/>
      <c r="E3" s="10">
        <f t="shared" ref="E3:E54" si="0">E2+C3-D3</f>
        <v>830</v>
      </c>
      <c r="F3" s="14" t="s">
        <v>8</v>
      </c>
      <c r="G3" s="7"/>
    </row>
    <row r="4" spans="1:13">
      <c r="A4" s="9"/>
      <c r="B4" s="12">
        <v>42543</v>
      </c>
      <c r="C4" s="13"/>
      <c r="D4" s="13">
        <v>198</v>
      </c>
      <c r="E4" s="10">
        <f t="shared" si="0"/>
        <v>632</v>
      </c>
      <c r="F4" s="14" t="s">
        <v>5</v>
      </c>
      <c r="G4" s="7"/>
    </row>
    <row r="5" spans="1:13">
      <c r="A5" s="9"/>
      <c r="B5" s="12">
        <v>42551</v>
      </c>
      <c r="C5" s="13">
        <v>360</v>
      </c>
      <c r="D5" s="13">
        <v>333.3</v>
      </c>
      <c r="E5" s="10">
        <f t="shared" si="0"/>
        <v>658.7</v>
      </c>
      <c r="F5" s="14" t="s">
        <v>9</v>
      </c>
      <c r="G5" s="7"/>
    </row>
    <row r="6" spans="1:13">
      <c r="A6" s="9"/>
      <c r="B6" s="12">
        <v>42641</v>
      </c>
      <c r="C6" s="13"/>
      <c r="D6" s="13">
        <v>80</v>
      </c>
      <c r="E6" s="10">
        <f t="shared" si="0"/>
        <v>578.70000000000005</v>
      </c>
      <c r="F6" s="14" t="s">
        <v>72</v>
      </c>
      <c r="G6" s="7"/>
    </row>
    <row r="7" spans="1:13">
      <c r="A7" s="9"/>
      <c r="B7" s="12">
        <v>42551</v>
      </c>
      <c r="C7" s="13">
        <v>260</v>
      </c>
      <c r="D7" s="13">
        <v>199.98</v>
      </c>
      <c r="E7" s="10">
        <f t="shared" si="0"/>
        <v>638.72</v>
      </c>
      <c r="F7" s="14" t="s">
        <v>10</v>
      </c>
      <c r="G7" s="7"/>
    </row>
    <row r="8" spans="1:13">
      <c r="A8" s="9"/>
      <c r="B8" s="12">
        <v>42641</v>
      </c>
      <c r="C8" s="13"/>
      <c r="D8" s="13">
        <v>80</v>
      </c>
      <c r="E8" s="10">
        <f t="shared" si="0"/>
        <v>558.72</v>
      </c>
      <c r="F8" s="14" t="s">
        <v>71</v>
      </c>
      <c r="G8" s="7"/>
    </row>
    <row r="9" spans="1:13" s="5" customFormat="1" ht="30">
      <c r="A9" s="15"/>
      <c r="B9" s="16">
        <v>42583</v>
      </c>
      <c r="C9" s="17">
        <v>260</v>
      </c>
      <c r="D9" s="17">
        <v>80</v>
      </c>
      <c r="E9" s="10">
        <f t="shared" si="0"/>
        <v>738.72</v>
      </c>
      <c r="F9" s="18" t="s">
        <v>14</v>
      </c>
      <c r="G9" s="19"/>
      <c r="H9"/>
      <c r="I9" s="1"/>
      <c r="J9" s="1"/>
      <c r="K9" s="1"/>
      <c r="L9" s="1"/>
      <c r="M9"/>
    </row>
    <row r="10" spans="1:13">
      <c r="A10" s="9"/>
      <c r="B10" s="12">
        <v>42641</v>
      </c>
      <c r="C10" s="13">
        <v>170</v>
      </c>
      <c r="D10" s="13">
        <v>300</v>
      </c>
      <c r="E10" s="10">
        <f t="shared" si="0"/>
        <v>608.72</v>
      </c>
      <c r="F10" s="14" t="s">
        <v>17</v>
      </c>
      <c r="G10" s="7"/>
    </row>
    <row r="11" spans="1:13" s="5" customFormat="1" ht="30">
      <c r="A11" s="15"/>
      <c r="B11" s="16">
        <v>42583</v>
      </c>
      <c r="C11" s="17">
        <v>260</v>
      </c>
      <c r="D11" s="17">
        <v>80</v>
      </c>
      <c r="E11" s="10">
        <f t="shared" si="0"/>
        <v>788.72</v>
      </c>
      <c r="F11" s="18" t="s">
        <v>15</v>
      </c>
      <c r="G11" s="19"/>
      <c r="H11"/>
      <c r="I11" s="1"/>
      <c r="J11" s="1"/>
      <c r="K11" s="1"/>
      <c r="L11" s="1"/>
      <c r="M11"/>
    </row>
    <row r="12" spans="1:13">
      <c r="A12" s="9"/>
      <c r="B12" s="12">
        <v>42641</v>
      </c>
      <c r="C12" s="13">
        <v>170</v>
      </c>
      <c r="D12" s="13">
        <v>300</v>
      </c>
      <c r="E12" s="10">
        <f t="shared" si="0"/>
        <v>658.72</v>
      </c>
      <c r="F12" s="14" t="s">
        <v>16</v>
      </c>
      <c r="G12" s="7"/>
    </row>
    <row r="13" spans="1:13">
      <c r="A13" s="9"/>
      <c r="B13" s="12">
        <v>42590</v>
      </c>
      <c r="C13" s="13"/>
      <c r="D13" s="13">
        <v>14</v>
      </c>
      <c r="E13" s="10">
        <f t="shared" si="0"/>
        <v>644.72</v>
      </c>
      <c r="F13" s="14" t="s">
        <v>49</v>
      </c>
      <c r="G13" s="7"/>
    </row>
    <row r="14" spans="1:13">
      <c r="A14" s="9"/>
      <c r="B14" s="12">
        <v>42604</v>
      </c>
      <c r="C14" s="13"/>
      <c r="D14" s="13">
        <v>493</v>
      </c>
      <c r="E14" s="10">
        <f t="shared" si="0"/>
        <v>151.72000000000003</v>
      </c>
      <c r="F14" s="14" t="s">
        <v>6</v>
      </c>
      <c r="G14" s="7"/>
    </row>
    <row r="15" spans="1:13">
      <c r="A15" s="9"/>
      <c r="B15" s="12">
        <v>42617</v>
      </c>
      <c r="C15" s="13">
        <v>100</v>
      </c>
      <c r="D15" s="13"/>
      <c r="E15" s="10">
        <f t="shared" si="0"/>
        <v>251.72000000000003</v>
      </c>
      <c r="F15" s="14" t="s">
        <v>7</v>
      </c>
      <c r="G15" s="7"/>
    </row>
    <row r="16" spans="1:13" ht="45">
      <c r="A16" s="9"/>
      <c r="B16" s="12">
        <v>42643</v>
      </c>
      <c r="C16" s="13">
        <v>1320</v>
      </c>
      <c r="D16" s="13">
        <v>1312.35</v>
      </c>
      <c r="E16" s="10">
        <f t="shared" si="0"/>
        <v>259.37000000000012</v>
      </c>
      <c r="F16" s="14" t="s">
        <v>70</v>
      </c>
      <c r="G16" s="7"/>
    </row>
    <row r="17" spans="1:12" ht="60">
      <c r="A17" s="9"/>
      <c r="B17" s="12">
        <v>42643</v>
      </c>
      <c r="C17" s="13">
        <v>6300</v>
      </c>
      <c r="D17" s="13">
        <v>5451.3</v>
      </c>
      <c r="E17" s="10">
        <f t="shared" si="0"/>
        <v>1108.0699999999997</v>
      </c>
      <c r="F17" s="14" t="s">
        <v>61</v>
      </c>
      <c r="G17" s="7"/>
    </row>
    <row r="18" spans="1:12">
      <c r="A18" s="9"/>
      <c r="B18" s="12">
        <v>42668</v>
      </c>
      <c r="C18" s="13"/>
      <c r="D18" s="13">
        <v>210</v>
      </c>
      <c r="E18" s="10">
        <f t="shared" si="0"/>
        <v>898.06999999999971</v>
      </c>
      <c r="F18" s="14" t="s">
        <v>73</v>
      </c>
      <c r="G18" s="7"/>
    </row>
    <row r="19" spans="1:12">
      <c r="A19" s="9"/>
      <c r="B19" s="12">
        <v>42681</v>
      </c>
      <c r="C19" s="13"/>
      <c r="D19" s="13">
        <v>477.4</v>
      </c>
      <c r="E19" s="10">
        <f t="shared" si="0"/>
        <v>420.66999999999973</v>
      </c>
      <c r="F19" s="14" t="s">
        <v>21</v>
      </c>
      <c r="G19" s="7"/>
    </row>
    <row r="20" spans="1:12">
      <c r="A20" s="9"/>
      <c r="B20" s="12">
        <v>42682</v>
      </c>
      <c r="C20" s="13"/>
      <c r="D20" s="13">
        <v>290</v>
      </c>
      <c r="E20" s="10">
        <f t="shared" si="0"/>
        <v>130.66999999999973</v>
      </c>
      <c r="F20" s="14" t="s">
        <v>20</v>
      </c>
      <c r="G20" s="7"/>
    </row>
    <row r="21" spans="1:12">
      <c r="A21" s="9"/>
      <c r="B21" s="12">
        <v>42689</v>
      </c>
      <c r="C21" s="13">
        <v>440</v>
      </c>
      <c r="D21" s="13">
        <v>395</v>
      </c>
      <c r="E21" s="10">
        <f t="shared" si="0"/>
        <v>175.66999999999973</v>
      </c>
      <c r="F21" s="14" t="s">
        <v>22</v>
      </c>
      <c r="G21" s="7"/>
    </row>
    <row r="22" spans="1:12">
      <c r="A22" s="9"/>
      <c r="B22" s="12">
        <v>42746</v>
      </c>
      <c r="C22" s="13">
        <v>350</v>
      </c>
      <c r="D22" s="13">
        <v>345</v>
      </c>
      <c r="E22" s="10">
        <f t="shared" si="0"/>
        <v>180.66999999999973</v>
      </c>
      <c r="F22" s="14" t="s">
        <v>23</v>
      </c>
      <c r="G22" s="7"/>
    </row>
    <row r="23" spans="1:12">
      <c r="A23" s="9"/>
      <c r="B23" s="12">
        <v>42746</v>
      </c>
      <c r="C23" s="13">
        <v>350</v>
      </c>
      <c r="D23" s="13">
        <v>345</v>
      </c>
      <c r="E23" s="10">
        <f t="shared" si="0"/>
        <v>185.66999999999973</v>
      </c>
      <c r="F23" s="14" t="s">
        <v>69</v>
      </c>
      <c r="G23" s="7"/>
    </row>
    <row r="24" spans="1:12">
      <c r="A24" s="9"/>
      <c r="B24" s="12">
        <v>42746</v>
      </c>
      <c r="C24" s="13">
        <v>210</v>
      </c>
      <c r="D24" s="13">
        <v>207</v>
      </c>
      <c r="E24" s="10">
        <f t="shared" si="0"/>
        <v>188.66999999999973</v>
      </c>
      <c r="F24" s="14" t="s">
        <v>59</v>
      </c>
      <c r="G24" s="7"/>
    </row>
    <row r="25" spans="1:12">
      <c r="A25" s="9"/>
      <c r="B25" s="12">
        <v>42753</v>
      </c>
      <c r="C25" s="12"/>
      <c r="D25" s="13">
        <v>15.9</v>
      </c>
      <c r="E25" s="10">
        <f t="shared" si="0"/>
        <v>172.76999999999973</v>
      </c>
      <c r="F25" s="14" t="s">
        <v>24</v>
      </c>
      <c r="G25" s="7"/>
      <c r="I25" s="2"/>
      <c r="J25" s="2"/>
      <c r="K25" s="2"/>
      <c r="L25" s="2"/>
    </row>
    <row r="26" spans="1:12">
      <c r="A26" s="9"/>
      <c r="B26" s="12">
        <v>42754</v>
      </c>
      <c r="C26" s="13"/>
      <c r="D26" s="13">
        <v>100</v>
      </c>
      <c r="E26" s="10">
        <f t="shared" si="0"/>
        <v>72.769999999999726</v>
      </c>
      <c r="F26" s="14" t="s">
        <v>19</v>
      </c>
      <c r="G26" s="7"/>
    </row>
    <row r="27" spans="1:12">
      <c r="A27" s="9"/>
      <c r="B27" s="12">
        <v>42774</v>
      </c>
      <c r="C27" s="13">
        <v>250</v>
      </c>
      <c r="D27" s="13">
        <v>241</v>
      </c>
      <c r="E27" s="10">
        <f t="shared" si="0"/>
        <v>81.769999999999754</v>
      </c>
      <c r="F27" s="14" t="s">
        <v>25</v>
      </c>
      <c r="G27" s="7"/>
    </row>
    <row r="28" spans="1:12" ht="75">
      <c r="A28" s="9"/>
      <c r="B28" s="12">
        <v>42824</v>
      </c>
      <c r="C28" s="13">
        <v>8030</v>
      </c>
      <c r="D28" s="13">
        <v>6880.5</v>
      </c>
      <c r="E28" s="10">
        <f t="shared" si="0"/>
        <v>1231.2699999999995</v>
      </c>
      <c r="F28" s="14" t="s">
        <v>60</v>
      </c>
      <c r="G28" s="7"/>
    </row>
    <row r="29" spans="1:12">
      <c r="A29" s="9"/>
      <c r="B29" s="12">
        <v>42855</v>
      </c>
      <c r="C29" s="13">
        <v>400</v>
      </c>
      <c r="D29" s="13">
        <v>396.2</v>
      </c>
      <c r="E29" s="10">
        <f t="shared" si="0"/>
        <v>1235.0699999999995</v>
      </c>
      <c r="F29" s="14" t="s">
        <v>26</v>
      </c>
      <c r="G29" s="7"/>
    </row>
    <row r="30" spans="1:12">
      <c r="A30" s="9"/>
      <c r="B30" s="12">
        <v>42855</v>
      </c>
      <c r="C30" s="13">
        <v>400</v>
      </c>
      <c r="D30" s="7">
        <v>396.2</v>
      </c>
      <c r="E30" s="10">
        <f t="shared" si="0"/>
        <v>1238.8699999999994</v>
      </c>
      <c r="F30" s="14" t="s">
        <v>58</v>
      </c>
      <c r="G30" s="7"/>
    </row>
    <row r="31" spans="1:12">
      <c r="A31" s="9"/>
      <c r="B31" s="12">
        <v>42930</v>
      </c>
      <c r="C31" s="13">
        <v>183</v>
      </c>
      <c r="D31" s="13">
        <v>157.5</v>
      </c>
      <c r="E31" s="10">
        <f t="shared" si="0"/>
        <v>1264.3699999999994</v>
      </c>
      <c r="F31" s="14" t="s">
        <v>28</v>
      </c>
      <c r="G31" s="7"/>
    </row>
    <row r="32" spans="1:12">
      <c r="A32" s="9"/>
      <c r="B32" s="12">
        <v>42947</v>
      </c>
      <c r="C32" s="13"/>
      <c r="D32" s="13">
        <v>955.88</v>
      </c>
      <c r="E32" s="10">
        <f t="shared" si="0"/>
        <v>308.48999999999944</v>
      </c>
      <c r="F32" s="14" t="s">
        <v>27</v>
      </c>
      <c r="G32" s="7"/>
    </row>
    <row r="33" spans="1:7">
      <c r="A33" s="9"/>
      <c r="B33" s="12">
        <v>42968</v>
      </c>
      <c r="C33" s="13">
        <v>122</v>
      </c>
      <c r="D33" s="13">
        <v>105</v>
      </c>
      <c r="E33" s="10">
        <f t="shared" si="0"/>
        <v>325.48999999999944</v>
      </c>
      <c r="F33" s="14" t="s">
        <v>29</v>
      </c>
      <c r="G33" s="7"/>
    </row>
    <row r="34" spans="1:7" ht="345">
      <c r="A34" s="9"/>
      <c r="B34" s="12">
        <v>42945</v>
      </c>
      <c r="C34" s="13">
        <f>365*23</f>
        <v>8395</v>
      </c>
      <c r="D34" s="13">
        <f>45*23*6.71</f>
        <v>6944.85</v>
      </c>
      <c r="E34" s="10">
        <f>E33+C34-D34</f>
        <v>1775.6399999999994</v>
      </c>
      <c r="F34" s="14" t="s">
        <v>66</v>
      </c>
      <c r="G34" s="8" t="s">
        <v>50</v>
      </c>
    </row>
    <row r="35" spans="1:7">
      <c r="A35" s="9"/>
      <c r="B35" s="12">
        <v>42968</v>
      </c>
      <c r="C35" s="13"/>
      <c r="D35" s="13">
        <v>389.6</v>
      </c>
      <c r="E35" s="10">
        <f t="shared" si="0"/>
        <v>1386.0399999999995</v>
      </c>
      <c r="F35" s="14" t="s">
        <v>30</v>
      </c>
      <c r="G35" s="7"/>
    </row>
    <row r="36" spans="1:7">
      <c r="A36" s="9"/>
      <c r="B36" s="12">
        <v>43123</v>
      </c>
      <c r="C36" s="13"/>
      <c r="D36" s="13">
        <v>323</v>
      </c>
      <c r="E36" s="10">
        <f t="shared" si="0"/>
        <v>1063.0399999999995</v>
      </c>
      <c r="F36" s="14" t="s">
        <v>35</v>
      </c>
      <c r="G36" s="7" t="s">
        <v>31</v>
      </c>
    </row>
    <row r="37" spans="1:7">
      <c r="A37" s="9"/>
      <c r="B37" s="12">
        <v>43123</v>
      </c>
      <c r="C37" s="13">
        <v>673</v>
      </c>
      <c r="D37" s="13">
        <v>600</v>
      </c>
      <c r="E37" s="10">
        <f t="shared" si="0"/>
        <v>1136.0399999999995</v>
      </c>
      <c r="F37" s="14" t="s">
        <v>33</v>
      </c>
      <c r="G37" s="7" t="s">
        <v>32</v>
      </c>
    </row>
    <row r="38" spans="1:7" ht="30">
      <c r="A38" s="9"/>
      <c r="B38" s="12">
        <v>43174</v>
      </c>
      <c r="C38" s="13"/>
      <c r="D38" s="13">
        <v>235.2</v>
      </c>
      <c r="E38" s="10">
        <f t="shared" si="0"/>
        <v>900.83999999999946</v>
      </c>
      <c r="F38" s="14" t="s">
        <v>65</v>
      </c>
      <c r="G38" s="7" t="s">
        <v>64</v>
      </c>
    </row>
    <row r="39" spans="1:7" ht="270">
      <c r="A39" s="9"/>
      <c r="B39" s="12">
        <v>43189</v>
      </c>
      <c r="C39" s="13">
        <f>365*18</f>
        <v>6570</v>
      </c>
      <c r="D39" s="13">
        <f>45*18*6.39</f>
        <v>5175.8999999999996</v>
      </c>
      <c r="E39" s="10">
        <f t="shared" si="0"/>
        <v>2294.9399999999996</v>
      </c>
      <c r="F39" s="14" t="s">
        <v>68</v>
      </c>
      <c r="G39" s="8" t="s">
        <v>67</v>
      </c>
    </row>
    <row r="40" spans="1:7">
      <c r="A40" s="9"/>
      <c r="B40" s="12">
        <v>43228</v>
      </c>
      <c r="C40" s="13"/>
      <c r="D40" s="13">
        <v>173.71</v>
      </c>
      <c r="E40" s="10">
        <f t="shared" si="0"/>
        <v>2121.2299999999996</v>
      </c>
      <c r="F40" s="14" t="s">
        <v>34</v>
      </c>
      <c r="G40" s="7" t="s">
        <v>36</v>
      </c>
    </row>
    <row r="41" spans="1:7">
      <c r="A41" s="9"/>
      <c r="B41" s="12">
        <v>43348</v>
      </c>
      <c r="C41" s="13">
        <v>505</v>
      </c>
      <c r="D41" s="13">
        <v>455</v>
      </c>
      <c r="E41" s="10">
        <f t="shared" si="0"/>
        <v>2171.2299999999996</v>
      </c>
      <c r="F41" s="14" t="s">
        <v>39</v>
      </c>
      <c r="G41" s="7" t="s">
        <v>37</v>
      </c>
    </row>
    <row r="42" spans="1:7">
      <c r="A42" s="9"/>
      <c r="B42" s="12">
        <v>43348</v>
      </c>
      <c r="C42" s="13">
        <v>505</v>
      </c>
      <c r="D42" s="13">
        <v>455</v>
      </c>
      <c r="E42" s="10">
        <f t="shared" si="0"/>
        <v>2221.2299999999996</v>
      </c>
      <c r="F42" s="14" t="s">
        <v>57</v>
      </c>
      <c r="G42" s="7" t="s">
        <v>38</v>
      </c>
    </row>
    <row r="43" spans="1:7" ht="255">
      <c r="A43" s="9"/>
      <c r="B43" s="12">
        <v>43371</v>
      </c>
      <c r="C43" s="13">
        <f>17*400</f>
        <v>6800</v>
      </c>
      <c r="D43" s="13">
        <f>17*6.95*45</f>
        <v>5316.75</v>
      </c>
      <c r="E43" s="10">
        <f t="shared" si="0"/>
        <v>3704.4799999999996</v>
      </c>
      <c r="F43" s="14" t="s">
        <v>63</v>
      </c>
      <c r="G43" s="8" t="s">
        <v>47</v>
      </c>
    </row>
    <row r="44" spans="1:7">
      <c r="B44" s="2"/>
      <c r="C44" s="13"/>
      <c r="D44" s="1">
        <v>1000</v>
      </c>
      <c r="E44" s="10">
        <f t="shared" si="0"/>
        <v>2704.4799999999996</v>
      </c>
      <c r="F44" s="6" t="s">
        <v>48</v>
      </c>
      <c r="G44" s="7" t="s">
        <v>40</v>
      </c>
    </row>
    <row r="45" spans="1:7">
      <c r="B45" s="2"/>
      <c r="C45" s="1">
        <v>500</v>
      </c>
      <c r="D45" s="1">
        <v>455</v>
      </c>
      <c r="E45" s="10">
        <f t="shared" si="0"/>
        <v>2749.4799999999996</v>
      </c>
      <c r="F45" s="6" t="s">
        <v>44</v>
      </c>
      <c r="G45" s="7" t="s">
        <v>41</v>
      </c>
    </row>
    <row r="46" spans="1:7">
      <c r="B46" s="2"/>
      <c r="C46" s="1">
        <v>500</v>
      </c>
      <c r="D46" s="1">
        <v>455</v>
      </c>
      <c r="E46" s="10">
        <f t="shared" si="0"/>
        <v>2794.4799999999996</v>
      </c>
      <c r="F46" s="6" t="s">
        <v>44</v>
      </c>
      <c r="G46" s="7" t="s">
        <v>42</v>
      </c>
    </row>
    <row r="47" spans="1:7">
      <c r="B47" s="2"/>
      <c r="C47" s="1">
        <v>500</v>
      </c>
      <c r="D47" s="1">
        <v>455</v>
      </c>
      <c r="E47" s="10">
        <f t="shared" si="0"/>
        <v>2839.4799999999996</v>
      </c>
      <c r="F47" s="6" t="s">
        <v>44</v>
      </c>
      <c r="G47" s="7" t="s">
        <v>43</v>
      </c>
    </row>
    <row r="48" spans="1:7">
      <c r="B48" s="2"/>
      <c r="D48" s="1">
        <v>150</v>
      </c>
      <c r="E48" s="10">
        <f t="shared" si="0"/>
        <v>2689.4799999999996</v>
      </c>
      <c r="F48" s="6" t="s">
        <v>45</v>
      </c>
      <c r="G48" s="7" t="s">
        <v>46</v>
      </c>
    </row>
    <row r="49" spans="1:7" ht="225">
      <c r="B49" s="2">
        <v>43586</v>
      </c>
      <c r="C49" s="1">
        <f>15*400</f>
        <v>6000</v>
      </c>
      <c r="D49" s="1">
        <f>45*15*6.89</f>
        <v>4650.75</v>
      </c>
      <c r="E49" s="10">
        <f t="shared" si="0"/>
        <v>4038.7299999999996</v>
      </c>
      <c r="F49" s="6" t="s">
        <v>62</v>
      </c>
      <c r="G49" s="8" t="s">
        <v>51</v>
      </c>
    </row>
    <row r="50" spans="1:7">
      <c r="B50" s="2">
        <v>43621</v>
      </c>
      <c r="C50" s="1">
        <v>350</v>
      </c>
      <c r="D50" s="1">
        <f>50*6.92</f>
        <v>346</v>
      </c>
      <c r="E50" s="10">
        <f t="shared" si="0"/>
        <v>4042.7299999999996</v>
      </c>
      <c r="F50" s="6" t="s">
        <v>75</v>
      </c>
      <c r="G50" s="7" t="s">
        <v>52</v>
      </c>
    </row>
    <row r="51" spans="1:7">
      <c r="B51" s="2">
        <v>43621</v>
      </c>
      <c r="C51" s="1">
        <v>210</v>
      </c>
      <c r="D51" s="1">
        <f>30*6.92</f>
        <v>207.6</v>
      </c>
      <c r="E51" s="10">
        <f t="shared" si="0"/>
        <v>4045.1299999999997</v>
      </c>
      <c r="F51" s="6" t="s">
        <v>74</v>
      </c>
      <c r="G51" s="7" t="s">
        <v>53</v>
      </c>
    </row>
    <row r="52" spans="1:7">
      <c r="B52" s="2">
        <v>43636</v>
      </c>
      <c r="C52" s="1">
        <v>350</v>
      </c>
      <c r="D52" s="1">
        <f>50*6.92</f>
        <v>346</v>
      </c>
      <c r="E52" s="10">
        <f t="shared" si="0"/>
        <v>4049.1299999999992</v>
      </c>
      <c r="F52" s="6" t="s">
        <v>75</v>
      </c>
      <c r="G52" s="7" t="s">
        <v>54</v>
      </c>
    </row>
    <row r="53" spans="1:7">
      <c r="B53" s="2">
        <v>43641</v>
      </c>
      <c r="C53" s="1">
        <v>210</v>
      </c>
      <c r="D53" s="1">
        <f>30*6.89</f>
        <v>206.7</v>
      </c>
      <c r="E53" s="10">
        <f t="shared" si="0"/>
        <v>4052.4299999999994</v>
      </c>
      <c r="F53" s="6" t="s">
        <v>76</v>
      </c>
      <c r="G53" s="7" t="s">
        <v>55</v>
      </c>
    </row>
    <row r="54" spans="1:7">
      <c r="B54" s="2">
        <v>43641</v>
      </c>
      <c r="C54" s="1">
        <v>210</v>
      </c>
      <c r="D54" s="1">
        <f>30*6.89</f>
        <v>206.7</v>
      </c>
      <c r="E54" s="10">
        <f t="shared" si="0"/>
        <v>4055.7299999999996</v>
      </c>
      <c r="F54" s="6" t="s">
        <v>76</v>
      </c>
      <c r="G54" s="7" t="s">
        <v>56</v>
      </c>
    </row>
    <row r="55" spans="1:7">
      <c r="A55"/>
      <c r="E55" s="1"/>
    </row>
    <row r="56" spans="1:7">
      <c r="A56"/>
      <c r="E56" s="1"/>
    </row>
    <row r="57" spans="1:7">
      <c r="A57"/>
      <c r="E57" s="1"/>
    </row>
    <row r="58" spans="1:7">
      <c r="A58"/>
      <c r="E58" s="1"/>
    </row>
    <row r="59" spans="1:7">
      <c r="A59"/>
      <c r="E59" s="1"/>
    </row>
    <row r="60" spans="1:7">
      <c r="A60"/>
      <c r="E60" s="1"/>
    </row>
    <row r="61" spans="1:7">
      <c r="A61"/>
      <c r="E61" s="1"/>
    </row>
    <row r="62" spans="1:7">
      <c r="A62"/>
      <c r="E62" s="1"/>
    </row>
    <row r="63" spans="1:7">
      <c r="A63"/>
      <c r="E63" s="1"/>
    </row>
    <row r="64" spans="1:7">
      <c r="A64"/>
      <c r="E64" s="1"/>
    </row>
    <row r="65" spans="1:5">
      <c r="A65"/>
      <c r="E65" s="1"/>
    </row>
    <row r="66" spans="1:5">
      <c r="A66"/>
      <c r="E66" s="1"/>
    </row>
    <row r="67" spans="1:5">
      <c r="A67"/>
      <c r="E67" s="1"/>
    </row>
    <row r="68" spans="1:5">
      <c r="A68"/>
      <c r="E68" s="1"/>
    </row>
    <row r="69" spans="1:5">
      <c r="A69"/>
      <c r="E69" s="1"/>
    </row>
    <row r="70" spans="1:5">
      <c r="A70"/>
      <c r="E70" s="1"/>
    </row>
    <row r="71" spans="1:5">
      <c r="A71"/>
      <c r="E71" s="1"/>
    </row>
    <row r="72" spans="1:5">
      <c r="A72"/>
      <c r="E72" s="1"/>
    </row>
    <row r="73" spans="1:5">
      <c r="A73"/>
      <c r="E73" s="1"/>
    </row>
    <row r="74" spans="1:5">
      <c r="A74"/>
      <c r="E74" s="1"/>
    </row>
    <row r="75" spans="1:5">
      <c r="A75"/>
      <c r="E75" s="1"/>
    </row>
    <row r="76" spans="1:5">
      <c r="A76"/>
      <c r="E76" s="1"/>
    </row>
    <row r="77" spans="1:5">
      <c r="A77"/>
      <c r="E77" s="1"/>
    </row>
    <row r="78" spans="1:5">
      <c r="A78"/>
      <c r="E78" s="1"/>
    </row>
    <row r="79" spans="1:5">
      <c r="A79"/>
      <c r="E79" s="1"/>
    </row>
    <row r="80" spans="1:5">
      <c r="A80"/>
      <c r="E80" s="1"/>
    </row>
    <row r="81" spans="1:5">
      <c r="A81"/>
      <c r="E81" s="1"/>
    </row>
    <row r="82" spans="1:5">
      <c r="A82"/>
      <c r="E82" s="1"/>
    </row>
    <row r="83" spans="1:5">
      <c r="A83"/>
      <c r="E83" s="1"/>
    </row>
    <row r="84" spans="1:5">
      <c r="A84"/>
      <c r="E84" s="1"/>
    </row>
    <row r="85" spans="1:5">
      <c r="A85"/>
      <c r="E85" s="1"/>
    </row>
    <row r="86" spans="1:5">
      <c r="A86"/>
      <c r="E86" s="1"/>
    </row>
    <row r="87" spans="1:5">
      <c r="A87"/>
      <c r="E87" s="1"/>
    </row>
    <row r="88" spans="1:5">
      <c r="A88"/>
      <c r="E88" s="1"/>
    </row>
    <row r="89" spans="1:5">
      <c r="A89"/>
      <c r="E89" s="1"/>
    </row>
    <row r="90" spans="1:5">
      <c r="A90"/>
      <c r="E90" s="1"/>
    </row>
    <row r="91" spans="1:5">
      <c r="A91"/>
      <c r="E91" s="1"/>
    </row>
    <row r="92" spans="1:5">
      <c r="A92"/>
      <c r="E92" s="1"/>
    </row>
    <row r="93" spans="1:5">
      <c r="A93"/>
      <c r="E93" s="1"/>
    </row>
    <row r="94" spans="1:5">
      <c r="A94"/>
      <c r="E94" s="1"/>
    </row>
    <row r="95" spans="1:5">
      <c r="A95"/>
      <c r="E95" s="1"/>
    </row>
    <row r="96" spans="1:5">
      <c r="A96"/>
      <c r="E96" s="1"/>
    </row>
    <row r="97" spans="1:5">
      <c r="A97"/>
      <c r="E97" s="1"/>
    </row>
    <row r="98" spans="1:5">
      <c r="A98"/>
      <c r="E98" s="1"/>
    </row>
    <row r="99" spans="1:5">
      <c r="A99"/>
      <c r="E99" s="1"/>
    </row>
    <row r="100" spans="1:5">
      <c r="A100"/>
      <c r="E100" s="1"/>
    </row>
    <row r="101" spans="1:5">
      <c r="A101"/>
      <c r="E101" s="1"/>
    </row>
    <row r="102" spans="1:5">
      <c r="A102"/>
      <c r="E102" s="1"/>
    </row>
    <row r="103" spans="1:5">
      <c r="A103"/>
      <c r="E103" s="1"/>
    </row>
    <row r="104" spans="1:5">
      <c r="A104"/>
      <c r="E104" s="1"/>
    </row>
    <row r="105" spans="1:5">
      <c r="A105"/>
      <c r="E105" s="1"/>
    </row>
    <row r="106" spans="1:5">
      <c r="A106"/>
      <c r="E106" s="1"/>
    </row>
    <row r="107" spans="1:5">
      <c r="A107"/>
      <c r="E107" s="1"/>
    </row>
    <row r="108" spans="1:5">
      <c r="A108"/>
      <c r="E108" s="1"/>
    </row>
    <row r="109" spans="1:5">
      <c r="A109"/>
      <c r="E109" s="1"/>
    </row>
    <row r="110" spans="1:5">
      <c r="A110"/>
      <c r="E110" s="1"/>
    </row>
    <row r="111" spans="1:5">
      <c r="A111"/>
      <c r="E111" s="1"/>
    </row>
    <row r="112" spans="1:5">
      <c r="A112"/>
      <c r="E112" s="1"/>
    </row>
    <row r="113" spans="1:5">
      <c r="A113"/>
      <c r="E113" s="1"/>
    </row>
    <row r="114" spans="1:5">
      <c r="A114"/>
      <c r="E114" s="1"/>
    </row>
    <row r="115" spans="1:5">
      <c r="A115"/>
      <c r="E115" s="1"/>
    </row>
    <row r="116" spans="1:5">
      <c r="A116"/>
      <c r="E116" s="1"/>
    </row>
    <row r="117" spans="1:5">
      <c r="A117"/>
      <c r="E117" s="1"/>
    </row>
    <row r="118" spans="1:5">
      <c r="A118"/>
      <c r="E118" s="1"/>
    </row>
    <row r="119" spans="1:5">
      <c r="A119"/>
      <c r="E119" s="1"/>
    </row>
    <row r="120" spans="1:5">
      <c r="A120"/>
      <c r="E120" s="1"/>
    </row>
    <row r="121" spans="1:5">
      <c r="A121"/>
      <c r="E121" s="1"/>
    </row>
    <row r="122" spans="1:5">
      <c r="A122"/>
      <c r="E122" s="1"/>
    </row>
    <row r="123" spans="1:5">
      <c r="A123"/>
      <c r="E123" s="1"/>
    </row>
    <row r="124" spans="1:5">
      <c r="A124"/>
      <c r="E124" s="1"/>
    </row>
    <row r="125" spans="1:5">
      <c r="A125"/>
      <c r="E125" s="1"/>
    </row>
    <row r="126" spans="1:5">
      <c r="A126"/>
      <c r="E126" s="1"/>
    </row>
    <row r="127" spans="1:5">
      <c r="A127"/>
      <c r="E127" s="1"/>
    </row>
    <row r="128" spans="1:5">
      <c r="A128"/>
      <c r="E128" s="1"/>
    </row>
    <row r="129" spans="1:5">
      <c r="A129"/>
      <c r="E129" s="1"/>
    </row>
    <row r="130" spans="1:5">
      <c r="A130"/>
      <c r="E130" s="1"/>
    </row>
    <row r="131" spans="1:5">
      <c r="A131"/>
      <c r="E131" s="1"/>
    </row>
    <row r="132" spans="1:5">
      <c r="A132"/>
      <c r="E132" s="1"/>
    </row>
    <row r="133" spans="1:5">
      <c r="A133"/>
      <c r="E133" s="1"/>
    </row>
    <row r="134" spans="1:5">
      <c r="A134"/>
      <c r="E134" s="1"/>
    </row>
    <row r="135" spans="1:5">
      <c r="A135"/>
      <c r="E135" s="1"/>
    </row>
    <row r="136" spans="1:5">
      <c r="A136"/>
      <c r="E136" s="1"/>
    </row>
    <row r="137" spans="1:5">
      <c r="A137"/>
      <c r="E137" s="1"/>
    </row>
    <row r="138" spans="1:5">
      <c r="A138"/>
      <c r="E138" s="1"/>
    </row>
    <row r="139" spans="1:5">
      <c r="A139"/>
      <c r="E139" s="1"/>
    </row>
    <row r="140" spans="1:5">
      <c r="A140"/>
      <c r="E140" s="1"/>
    </row>
    <row r="141" spans="1:5">
      <c r="A141"/>
      <c r="E141" s="1"/>
    </row>
    <row r="142" spans="1:5">
      <c r="A142"/>
      <c r="E142" s="1"/>
    </row>
    <row r="143" spans="1:5">
      <c r="A143"/>
      <c r="E143" s="1"/>
    </row>
    <row r="144" spans="1:5">
      <c r="A144"/>
      <c r="E144" s="1"/>
    </row>
    <row r="145" spans="1:5">
      <c r="A145"/>
      <c r="E145" s="1"/>
    </row>
    <row r="146" spans="1:5">
      <c r="A146"/>
      <c r="E146" s="1"/>
    </row>
    <row r="147" spans="1:5">
      <c r="A147"/>
      <c r="E147" s="1"/>
    </row>
    <row r="148" spans="1:5">
      <c r="A148"/>
      <c r="E148" s="1"/>
    </row>
    <row r="149" spans="1:5">
      <c r="A149"/>
      <c r="E149" s="1"/>
    </row>
    <row r="150" spans="1:5">
      <c r="A150"/>
      <c r="E150" s="1"/>
    </row>
    <row r="151" spans="1:5">
      <c r="A151"/>
      <c r="E151" s="1"/>
    </row>
    <row r="152" spans="1:5">
      <c r="A152"/>
      <c r="E152" s="1"/>
    </row>
    <row r="153" spans="1:5">
      <c r="A153"/>
      <c r="E153" s="1"/>
    </row>
    <row r="154" spans="1:5">
      <c r="A154"/>
      <c r="E154" s="1"/>
    </row>
    <row r="155" spans="1:5">
      <c r="A155"/>
      <c r="E155" s="1"/>
    </row>
    <row r="156" spans="1:5">
      <c r="A156"/>
      <c r="E156" s="1"/>
    </row>
    <row r="157" spans="1:5">
      <c r="A157"/>
      <c r="E157" s="1"/>
    </row>
    <row r="158" spans="1:5">
      <c r="A158"/>
      <c r="E158" s="1"/>
    </row>
    <row r="159" spans="1:5">
      <c r="A159"/>
      <c r="E159" s="1"/>
    </row>
    <row r="160" spans="1:5">
      <c r="A160"/>
      <c r="E160" s="1"/>
    </row>
    <row r="161" spans="1:5">
      <c r="A161"/>
      <c r="E161" s="1"/>
    </row>
    <row r="162" spans="1:5">
      <c r="A162"/>
      <c r="E162" s="1"/>
    </row>
    <row r="163" spans="1:5">
      <c r="A163"/>
      <c r="E163" s="1"/>
    </row>
    <row r="164" spans="1:5">
      <c r="A164"/>
      <c r="E164" s="1"/>
    </row>
    <row r="165" spans="1:5">
      <c r="A165"/>
      <c r="E165" s="1"/>
    </row>
    <row r="166" spans="1:5">
      <c r="A166"/>
      <c r="E166" s="1"/>
    </row>
    <row r="167" spans="1:5">
      <c r="A167"/>
      <c r="E167" s="1"/>
    </row>
    <row r="168" spans="1:5">
      <c r="A168"/>
      <c r="E168" s="1"/>
    </row>
    <row r="169" spans="1:5">
      <c r="A169"/>
      <c r="E169" s="1"/>
    </row>
    <row r="170" spans="1:5">
      <c r="A170"/>
      <c r="E170" s="1"/>
    </row>
    <row r="171" spans="1:5">
      <c r="A171"/>
      <c r="E171" s="1"/>
    </row>
    <row r="172" spans="1:5">
      <c r="A172"/>
      <c r="E172" s="1"/>
    </row>
    <row r="173" spans="1:5">
      <c r="A173"/>
      <c r="E173" s="1"/>
    </row>
    <row r="174" spans="1:5">
      <c r="A174"/>
      <c r="E174" s="1"/>
    </row>
    <row r="175" spans="1:5">
      <c r="A175"/>
      <c r="E175" s="1"/>
    </row>
    <row r="176" spans="1:5">
      <c r="A176"/>
      <c r="E176" s="1"/>
    </row>
    <row r="177" spans="1:5">
      <c r="A177"/>
      <c r="E177" s="1"/>
    </row>
    <row r="178" spans="1:5">
      <c r="A178"/>
      <c r="E178" s="1"/>
    </row>
    <row r="179" spans="1:5">
      <c r="A179"/>
      <c r="E179" s="1"/>
    </row>
    <row r="180" spans="1:5">
      <c r="A180"/>
      <c r="E180" s="1"/>
    </row>
    <row r="181" spans="1:5">
      <c r="A181"/>
      <c r="E181" s="1"/>
    </row>
    <row r="182" spans="1:5">
      <c r="A182"/>
      <c r="E182" s="1"/>
    </row>
    <row r="183" spans="1:5">
      <c r="A183"/>
      <c r="E183" s="1"/>
    </row>
    <row r="184" spans="1:5">
      <c r="A184"/>
      <c r="E184" s="1"/>
    </row>
    <row r="185" spans="1:5">
      <c r="A185"/>
      <c r="E185" s="1"/>
    </row>
    <row r="186" spans="1:5">
      <c r="A186"/>
      <c r="E186" s="1"/>
    </row>
    <row r="187" spans="1:5">
      <c r="A187"/>
      <c r="E187" s="1"/>
    </row>
    <row r="188" spans="1:5">
      <c r="A188"/>
      <c r="E188" s="1"/>
    </row>
    <row r="189" spans="1:5">
      <c r="A189"/>
      <c r="E189" s="1"/>
    </row>
    <row r="190" spans="1:5">
      <c r="A190"/>
      <c r="E190" s="1"/>
    </row>
    <row r="191" spans="1:5">
      <c r="A191"/>
      <c r="E191" s="1"/>
    </row>
    <row r="192" spans="1:5">
      <c r="A192"/>
      <c r="E192" s="1"/>
    </row>
    <row r="193" spans="1:5">
      <c r="A193"/>
      <c r="E193" s="1"/>
    </row>
    <row r="194" spans="1:5">
      <c r="A194"/>
      <c r="E194" s="1"/>
    </row>
    <row r="195" spans="1:5">
      <c r="A195"/>
      <c r="E195" s="1"/>
    </row>
    <row r="196" spans="1:5">
      <c r="A196"/>
      <c r="E196" s="1"/>
    </row>
    <row r="197" spans="1:5">
      <c r="A197"/>
      <c r="E197" s="1"/>
    </row>
    <row r="198" spans="1:5">
      <c r="A198"/>
      <c r="E198" s="1"/>
    </row>
    <row r="199" spans="1:5">
      <c r="A199"/>
      <c r="E199" s="1"/>
    </row>
    <row r="200" spans="1:5">
      <c r="A200"/>
      <c r="E200" s="1"/>
    </row>
    <row r="201" spans="1:5">
      <c r="A201"/>
      <c r="E201" s="1"/>
    </row>
    <row r="202" spans="1:5">
      <c r="A202"/>
      <c r="E202" s="1"/>
    </row>
    <row r="203" spans="1:5">
      <c r="A203"/>
      <c r="E203" s="1"/>
    </row>
    <row r="204" spans="1:5">
      <c r="A204"/>
      <c r="E204" s="1"/>
    </row>
    <row r="205" spans="1:5">
      <c r="A205"/>
      <c r="E205" s="1"/>
    </row>
    <row r="206" spans="1:5">
      <c r="A206"/>
      <c r="E206" s="1"/>
    </row>
    <row r="207" spans="1:5">
      <c r="A207"/>
      <c r="E207" s="1"/>
    </row>
    <row r="208" spans="1:5">
      <c r="A208"/>
      <c r="E208" s="1"/>
    </row>
    <row r="209" spans="1:5">
      <c r="A209"/>
      <c r="E209" s="1"/>
    </row>
    <row r="210" spans="1:5">
      <c r="A210"/>
      <c r="E210" s="1"/>
    </row>
    <row r="211" spans="1:5">
      <c r="A211"/>
      <c r="E211" s="1"/>
    </row>
    <row r="212" spans="1:5">
      <c r="A212"/>
      <c r="E212" s="1"/>
    </row>
    <row r="213" spans="1:5">
      <c r="A213"/>
      <c r="E213" s="1"/>
    </row>
    <row r="214" spans="1:5">
      <c r="A214"/>
      <c r="E214" s="1"/>
    </row>
    <row r="215" spans="1:5">
      <c r="A215"/>
      <c r="E215" s="1"/>
    </row>
    <row r="216" spans="1:5">
      <c r="A216"/>
      <c r="E216" s="1"/>
    </row>
    <row r="217" spans="1:5">
      <c r="A217"/>
      <c r="E217" s="1"/>
    </row>
    <row r="218" spans="1:5">
      <c r="A218"/>
      <c r="E218" s="1"/>
    </row>
    <row r="219" spans="1:5">
      <c r="A219"/>
      <c r="E219" s="1"/>
    </row>
    <row r="220" spans="1:5">
      <c r="A220"/>
      <c r="E220" s="1"/>
    </row>
    <row r="221" spans="1:5">
      <c r="A221"/>
      <c r="E221" s="1"/>
    </row>
    <row r="222" spans="1:5">
      <c r="A222"/>
      <c r="E222" s="1"/>
    </row>
    <row r="223" spans="1:5">
      <c r="A223"/>
      <c r="E223" s="1"/>
    </row>
    <row r="224" spans="1:5">
      <c r="A224"/>
      <c r="E224" s="1"/>
    </row>
    <row r="225" spans="1:5">
      <c r="A225"/>
      <c r="E225" s="1"/>
    </row>
    <row r="226" spans="1:5">
      <c r="A226"/>
      <c r="E226" s="1"/>
    </row>
    <row r="227" spans="1:5">
      <c r="A227"/>
      <c r="E227" s="1"/>
    </row>
    <row r="228" spans="1:5">
      <c r="A228"/>
      <c r="E228" s="1"/>
    </row>
    <row r="229" spans="1:5">
      <c r="A229"/>
      <c r="E229" s="1"/>
    </row>
    <row r="230" spans="1:5">
      <c r="A230"/>
      <c r="E230" s="1"/>
    </row>
    <row r="231" spans="1:5">
      <c r="A231"/>
      <c r="E231" s="1"/>
    </row>
    <row r="232" spans="1:5">
      <c r="A232"/>
      <c r="E232" s="1"/>
    </row>
    <row r="233" spans="1:5">
      <c r="A233"/>
      <c r="E233" s="1"/>
    </row>
    <row r="234" spans="1:5">
      <c r="A234"/>
      <c r="E234" s="1"/>
    </row>
    <row r="235" spans="1:5">
      <c r="A235"/>
      <c r="E235" s="1"/>
    </row>
    <row r="236" spans="1:5">
      <c r="A236"/>
      <c r="E236" s="1"/>
    </row>
    <row r="237" spans="1:5">
      <c r="A237"/>
      <c r="E237" s="1"/>
    </row>
    <row r="238" spans="1:5">
      <c r="A238"/>
      <c r="E238" s="1"/>
    </row>
    <row r="239" spans="1:5">
      <c r="A239"/>
      <c r="E239" s="1"/>
    </row>
    <row r="240" spans="1:5">
      <c r="A240"/>
      <c r="E240" s="1"/>
    </row>
    <row r="241" spans="1:5">
      <c r="A241"/>
      <c r="E241" s="1"/>
    </row>
    <row r="242" spans="1:5">
      <c r="A242"/>
      <c r="E242" s="1"/>
    </row>
    <row r="243" spans="1:5">
      <c r="A243"/>
      <c r="E243" s="1"/>
    </row>
    <row r="244" spans="1:5">
      <c r="A244"/>
      <c r="E244" s="1"/>
    </row>
    <row r="245" spans="1:5">
      <c r="A245"/>
      <c r="E245" s="1"/>
    </row>
    <row r="246" spans="1:5">
      <c r="A246"/>
      <c r="E246" s="1"/>
    </row>
    <row r="247" spans="1:5">
      <c r="A247"/>
      <c r="E247" s="1"/>
    </row>
    <row r="248" spans="1:5">
      <c r="A248"/>
      <c r="E248" s="1"/>
    </row>
    <row r="249" spans="1:5">
      <c r="A249"/>
      <c r="E249" s="1"/>
    </row>
    <row r="250" spans="1:5">
      <c r="A250"/>
      <c r="E250" s="1"/>
    </row>
    <row r="251" spans="1:5">
      <c r="A251"/>
      <c r="E251" s="1"/>
    </row>
    <row r="252" spans="1:5">
      <c r="A252"/>
      <c r="E252" s="1"/>
    </row>
    <row r="253" spans="1:5">
      <c r="A253"/>
      <c r="E253" s="1"/>
    </row>
    <row r="254" spans="1:5">
      <c r="A254"/>
      <c r="E254" s="1"/>
    </row>
    <row r="255" spans="1:5">
      <c r="A255"/>
      <c r="E255" s="1"/>
    </row>
    <row r="256" spans="1:5">
      <c r="A256"/>
      <c r="E256" s="1"/>
    </row>
    <row r="257" spans="1:5">
      <c r="A257"/>
      <c r="E257" s="1"/>
    </row>
    <row r="258" spans="1:5">
      <c r="A258"/>
      <c r="E258" s="1"/>
    </row>
    <row r="259" spans="1:5">
      <c r="A259"/>
      <c r="E259" s="1"/>
    </row>
    <row r="260" spans="1:5">
      <c r="A260"/>
      <c r="E260" s="1"/>
    </row>
    <row r="261" spans="1:5">
      <c r="A261"/>
      <c r="E261" s="1"/>
    </row>
    <row r="262" spans="1:5">
      <c r="A262"/>
      <c r="E262" s="1"/>
    </row>
    <row r="263" spans="1:5">
      <c r="A263"/>
      <c r="E263" s="1"/>
    </row>
    <row r="264" spans="1:5">
      <c r="A264"/>
      <c r="E264" s="1"/>
    </row>
    <row r="265" spans="1:5">
      <c r="A265"/>
      <c r="E265" s="1"/>
    </row>
    <row r="266" spans="1:5">
      <c r="A266"/>
      <c r="E266" s="1"/>
    </row>
    <row r="267" spans="1:5">
      <c r="A267"/>
      <c r="E267" s="1"/>
    </row>
    <row r="268" spans="1:5">
      <c r="A268"/>
      <c r="E268" s="1"/>
    </row>
    <row r="269" spans="1:5">
      <c r="A269"/>
      <c r="E269" s="1"/>
    </row>
    <row r="270" spans="1:5">
      <c r="A270"/>
      <c r="E270" s="1"/>
    </row>
    <row r="271" spans="1:5">
      <c r="A271"/>
      <c r="E271" s="1"/>
    </row>
    <row r="272" spans="1:5">
      <c r="A272"/>
      <c r="E272" s="1"/>
    </row>
    <row r="273" spans="1:5">
      <c r="A273"/>
      <c r="E273" s="1"/>
    </row>
    <row r="274" spans="1:5">
      <c r="A274"/>
      <c r="E274" s="1"/>
    </row>
    <row r="275" spans="1:5">
      <c r="A275"/>
      <c r="E275" s="1"/>
    </row>
    <row r="276" spans="1:5">
      <c r="A276"/>
      <c r="E276" s="1"/>
    </row>
    <row r="277" spans="1:5">
      <c r="A277"/>
      <c r="E277" s="1"/>
    </row>
    <row r="278" spans="1:5">
      <c r="A278"/>
      <c r="E278" s="1"/>
    </row>
    <row r="279" spans="1:5">
      <c r="A279"/>
      <c r="E279" s="1"/>
    </row>
    <row r="280" spans="1:5">
      <c r="A280"/>
      <c r="E280" s="1"/>
    </row>
    <row r="281" spans="1:5">
      <c r="A281"/>
      <c r="E281" s="1"/>
    </row>
    <row r="282" spans="1:5">
      <c r="A282"/>
      <c r="E282" s="1"/>
    </row>
    <row r="283" spans="1:5">
      <c r="A283"/>
      <c r="E283" s="1"/>
    </row>
    <row r="284" spans="1:5">
      <c r="A284"/>
      <c r="E284" s="1"/>
    </row>
    <row r="285" spans="1:5">
      <c r="A285"/>
      <c r="E285" s="1"/>
    </row>
    <row r="286" spans="1:5">
      <c r="A286"/>
      <c r="E286" s="1"/>
    </row>
    <row r="287" spans="1:5">
      <c r="A287"/>
      <c r="E287" s="1"/>
    </row>
    <row r="288" spans="1:5">
      <c r="A288"/>
      <c r="E288" s="1"/>
    </row>
    <row r="289" spans="1:5">
      <c r="A289"/>
      <c r="E289" s="1"/>
    </row>
    <row r="290" spans="1:5">
      <c r="A290"/>
      <c r="E290" s="1"/>
    </row>
    <row r="291" spans="1:5">
      <c r="A291"/>
      <c r="E291" s="1"/>
    </row>
    <row r="292" spans="1:5">
      <c r="A292"/>
      <c r="E292" s="1"/>
    </row>
    <row r="293" spans="1:5">
      <c r="A293"/>
      <c r="E293" s="1"/>
    </row>
    <row r="294" spans="1:5">
      <c r="A294"/>
      <c r="E294" s="1"/>
    </row>
    <row r="295" spans="1:5">
      <c r="A295"/>
      <c r="E295" s="1"/>
    </row>
    <row r="296" spans="1:5">
      <c r="A296"/>
      <c r="E296" s="1"/>
    </row>
    <row r="297" spans="1:5">
      <c r="A297"/>
      <c r="E297" s="1"/>
    </row>
    <row r="298" spans="1:5">
      <c r="A298"/>
      <c r="E298" s="1"/>
    </row>
    <row r="299" spans="1:5">
      <c r="A299"/>
      <c r="E299" s="1"/>
    </row>
    <row r="300" spans="1:5">
      <c r="A300"/>
      <c r="E300" s="1"/>
    </row>
    <row r="301" spans="1:5">
      <c r="A301"/>
      <c r="E301" s="1"/>
    </row>
    <row r="302" spans="1:5">
      <c r="A302"/>
      <c r="E302" s="1"/>
    </row>
    <row r="303" spans="1:5">
      <c r="A303"/>
      <c r="E303" s="1"/>
    </row>
    <row r="304" spans="1:5">
      <c r="A304"/>
      <c r="E304" s="1"/>
    </row>
    <row r="305" spans="1:5">
      <c r="A305"/>
      <c r="E305" s="1"/>
    </row>
    <row r="306" spans="1:5">
      <c r="A306"/>
      <c r="E306" s="1"/>
    </row>
    <row r="307" spans="1:5">
      <c r="A307"/>
      <c r="E307" s="1"/>
    </row>
    <row r="308" spans="1:5">
      <c r="A308"/>
      <c r="E308" s="1"/>
    </row>
    <row r="309" spans="1:5">
      <c r="A309"/>
      <c r="E309" s="1"/>
    </row>
    <row r="310" spans="1:5">
      <c r="A310"/>
      <c r="E310" s="1"/>
    </row>
    <row r="311" spans="1:5">
      <c r="A311"/>
      <c r="E311" s="1"/>
    </row>
    <row r="312" spans="1:5">
      <c r="A312"/>
      <c r="E312" s="1"/>
    </row>
    <row r="313" spans="1:5">
      <c r="A313"/>
      <c r="E313" s="1"/>
    </row>
    <row r="314" spans="1:5">
      <c r="A314"/>
      <c r="E314" s="1"/>
    </row>
    <row r="315" spans="1:5">
      <c r="A315"/>
      <c r="E315" s="1"/>
    </row>
    <row r="316" spans="1:5">
      <c r="A316"/>
      <c r="E316" s="1"/>
    </row>
    <row r="317" spans="1:5">
      <c r="A317"/>
      <c r="E317" s="1"/>
    </row>
    <row r="318" spans="1:5">
      <c r="A318"/>
      <c r="E318" s="1"/>
    </row>
    <row r="319" spans="1:5">
      <c r="A319"/>
      <c r="E319" s="1"/>
    </row>
    <row r="320" spans="1:5">
      <c r="A320"/>
      <c r="E320" s="1"/>
    </row>
    <row r="321" spans="1:5">
      <c r="A321"/>
      <c r="E321" s="1"/>
    </row>
    <row r="322" spans="1:5">
      <c r="A322"/>
      <c r="E322" s="1"/>
    </row>
    <row r="323" spans="1:5">
      <c r="A323"/>
      <c r="E323" s="1"/>
    </row>
    <row r="324" spans="1:5">
      <c r="A324"/>
      <c r="E324" s="1"/>
    </row>
    <row r="325" spans="1:5">
      <c r="A325"/>
      <c r="E325" s="1"/>
    </row>
    <row r="326" spans="1:5">
      <c r="A326"/>
      <c r="E326" s="1"/>
    </row>
    <row r="327" spans="1:5">
      <c r="A327"/>
      <c r="E327" s="1"/>
    </row>
    <row r="328" spans="1:5">
      <c r="A328"/>
      <c r="E328" s="1"/>
    </row>
    <row r="329" spans="1:5">
      <c r="A329"/>
      <c r="E329" s="1"/>
    </row>
    <row r="330" spans="1:5">
      <c r="A330"/>
      <c r="E330" s="1"/>
    </row>
    <row r="331" spans="1:5">
      <c r="A331"/>
      <c r="E331" s="1"/>
    </row>
    <row r="332" spans="1:5">
      <c r="A332"/>
    </row>
    <row r="333" spans="1:5">
      <c r="A333"/>
    </row>
  </sheetData>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E0310DDF0CD04896FF38FC461B9708" ma:contentTypeVersion="7" ma:contentTypeDescription="Create a new document." ma:contentTypeScope="" ma:versionID="17e3042825e8ad5a48b7f5a33a8b0a12">
  <xsd:schema xmlns:xsd="http://www.w3.org/2001/XMLSchema" xmlns:xs="http://www.w3.org/2001/XMLSchema" xmlns:p="http://schemas.microsoft.com/office/2006/metadata/properties" xmlns:ns2="42b3c08b-1dc3-43eb-bb88-63e18db9bce8" xmlns:ns3="90348ff3-2d77-4136-a0cb-39ce33cee529" targetNamespace="http://schemas.microsoft.com/office/2006/metadata/properties" ma:root="true" ma:fieldsID="3344f6e84da168a739d936283c949580" ns2:_="" ns3:_="">
    <xsd:import namespace="42b3c08b-1dc3-43eb-bb88-63e18db9bce8"/>
    <xsd:import namespace="90348ff3-2d77-4136-a0cb-39ce33cee529"/>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3c08b-1dc3-43eb-bb88-63e18db9bce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90348ff3-2d77-4136-a0cb-39ce33cee529"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43F245-A183-4302-B353-A9A7F3DD1D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b3c08b-1dc3-43eb-bb88-63e18db9bce8"/>
    <ds:schemaRef ds:uri="90348ff3-2d77-4136-a0cb-39ce33cee5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0BCF52-FA86-472D-9184-F94D2F87B518}">
  <ds:schemaRefs>
    <ds:schemaRef ds:uri="http://schemas.microsoft.com/office/2006/documentManagement/types"/>
    <ds:schemaRef ds:uri="90348ff3-2d77-4136-a0cb-39ce33cee529"/>
    <ds:schemaRef ds:uri="http://purl.org/dc/elements/1.1/"/>
    <ds:schemaRef ds:uri="http://schemas.microsoft.com/office/2006/metadata/properties"/>
    <ds:schemaRef ds:uri="42b3c08b-1dc3-43eb-bb88-63e18db9bce8"/>
    <ds:schemaRef ds:uri="http://purl.org/dc/term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599CC58B-4885-4DFB-A815-C2FCE24A29A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FY16-19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2019-07-26T02:52:53Z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0x010100EDE0310DDF0CD04896FF38FC461B9708</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raymonlu@microsoft.com</vt:lpwstr>
  </property>
  <property fmtid="{D5CDD505-2E9C-101B-9397-08002B2CF9AE}" pid="6" name="MSIP_Label_f42aa342-8706-4288-bd11-ebb85995028c_SetDate">
    <vt:lpwstr>2017-12-04T00:32:56.3864877Z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