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xr:revisionPtr revIDLastSave="0" documentId="8_{71E4E597-0DDB-4C74-B9EE-0C62E0951555}" xr6:coauthVersionLast="47" xr6:coauthVersionMax="47" xr10:uidLastSave="{00000000-0000-0000-0000-000000000000}"/>
  <bookViews>
    <workbookView xWindow="2340" yWindow="2340" windowWidth="16500" windowHeight="8100" xr2:uid="{C6D5CE3E-9F88-41D6-890B-A3C21B26396A}"/>
  </bookViews>
  <sheets>
    <sheet name="P_DAT_RESUMEN_CLIENT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84" i="1" l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H683" i="1"/>
  <c r="G683" i="1"/>
  <c r="F683" i="1"/>
  <c r="E683" i="1"/>
  <c r="D683" i="1"/>
  <c r="C683" i="1"/>
  <c r="H682" i="1"/>
  <c r="G682" i="1"/>
  <c r="F682" i="1"/>
  <c r="E682" i="1"/>
  <c r="D682" i="1"/>
  <c r="C682" i="1"/>
  <c r="H681" i="1"/>
  <c r="G681" i="1"/>
  <c r="F681" i="1"/>
  <c r="E681" i="1"/>
  <c r="D681" i="1"/>
  <c r="C681" i="1"/>
  <c r="H680" i="1"/>
  <c r="G680" i="1"/>
  <c r="F680" i="1"/>
  <c r="E680" i="1"/>
  <c r="D680" i="1"/>
  <c r="C680" i="1"/>
  <c r="H679" i="1"/>
  <c r="G679" i="1"/>
  <c r="F679" i="1"/>
  <c r="E679" i="1"/>
  <c r="D679" i="1"/>
  <c r="C679" i="1"/>
  <c r="H678" i="1"/>
  <c r="G678" i="1"/>
  <c r="F678" i="1"/>
  <c r="E678" i="1"/>
  <c r="D678" i="1"/>
  <c r="C678" i="1"/>
  <c r="H677" i="1"/>
  <c r="G677" i="1"/>
  <c r="F677" i="1"/>
  <c r="E677" i="1"/>
  <c r="D677" i="1"/>
  <c r="C677" i="1"/>
  <c r="H676" i="1"/>
  <c r="G676" i="1"/>
  <c r="F676" i="1"/>
  <c r="E676" i="1"/>
  <c r="D676" i="1"/>
  <c r="C676" i="1"/>
  <c r="H675" i="1"/>
  <c r="G675" i="1"/>
  <c r="F675" i="1"/>
  <c r="E675" i="1"/>
  <c r="D675" i="1"/>
  <c r="C675" i="1"/>
  <c r="H674" i="1"/>
  <c r="G674" i="1"/>
  <c r="F674" i="1"/>
  <c r="E674" i="1"/>
  <c r="D674" i="1"/>
  <c r="C674" i="1"/>
  <c r="H673" i="1"/>
  <c r="G673" i="1"/>
  <c r="F673" i="1"/>
  <c r="E673" i="1"/>
  <c r="D673" i="1"/>
  <c r="C673" i="1"/>
  <c r="H672" i="1"/>
  <c r="G672" i="1"/>
  <c r="F672" i="1"/>
  <c r="E672" i="1"/>
  <c r="D672" i="1"/>
  <c r="C672" i="1"/>
  <c r="H671" i="1"/>
  <c r="G671" i="1"/>
  <c r="F671" i="1"/>
  <c r="E671" i="1"/>
  <c r="D671" i="1"/>
  <c r="C671" i="1"/>
  <c r="H670" i="1"/>
  <c r="G670" i="1"/>
  <c r="F670" i="1"/>
  <c r="E670" i="1"/>
  <c r="D670" i="1"/>
  <c r="C670" i="1"/>
  <c r="H669" i="1"/>
  <c r="G669" i="1"/>
  <c r="F669" i="1"/>
  <c r="E669" i="1"/>
  <c r="D669" i="1"/>
  <c r="C669" i="1"/>
  <c r="H668" i="1"/>
  <c r="G668" i="1"/>
  <c r="F668" i="1"/>
  <c r="E668" i="1"/>
  <c r="D668" i="1"/>
  <c r="C668" i="1"/>
  <c r="H667" i="1"/>
  <c r="G667" i="1"/>
  <c r="F667" i="1"/>
  <c r="E667" i="1"/>
  <c r="D667" i="1"/>
  <c r="C667" i="1"/>
  <c r="H666" i="1"/>
  <c r="G666" i="1"/>
  <c r="F666" i="1"/>
  <c r="E666" i="1"/>
  <c r="D666" i="1"/>
  <c r="C666" i="1"/>
  <c r="H665" i="1"/>
  <c r="G665" i="1"/>
  <c r="F665" i="1"/>
  <c r="E665" i="1"/>
  <c r="D665" i="1"/>
  <c r="C665" i="1"/>
  <c r="H664" i="1"/>
  <c r="G664" i="1"/>
  <c r="F664" i="1"/>
  <c r="E664" i="1"/>
  <c r="D664" i="1"/>
  <c r="C664" i="1"/>
  <c r="H663" i="1"/>
  <c r="G663" i="1"/>
  <c r="F663" i="1"/>
  <c r="E663" i="1"/>
  <c r="D663" i="1"/>
  <c r="C663" i="1"/>
  <c r="H662" i="1"/>
  <c r="G662" i="1"/>
  <c r="F662" i="1"/>
  <c r="E662" i="1"/>
  <c r="D662" i="1"/>
  <c r="C662" i="1"/>
  <c r="H661" i="1"/>
  <c r="G661" i="1"/>
  <c r="F661" i="1"/>
  <c r="E661" i="1"/>
  <c r="D661" i="1"/>
  <c r="C661" i="1"/>
  <c r="H660" i="1"/>
  <c r="G660" i="1"/>
  <c r="F660" i="1"/>
  <c r="E660" i="1"/>
  <c r="D660" i="1"/>
  <c r="C660" i="1"/>
  <c r="H659" i="1"/>
  <c r="G659" i="1"/>
  <c r="F659" i="1"/>
  <c r="E659" i="1"/>
  <c r="D659" i="1"/>
  <c r="C659" i="1"/>
  <c r="H658" i="1"/>
  <c r="G658" i="1"/>
  <c r="F658" i="1"/>
  <c r="E658" i="1"/>
  <c r="D658" i="1"/>
  <c r="C658" i="1"/>
  <c r="H657" i="1"/>
  <c r="G657" i="1"/>
  <c r="F657" i="1"/>
  <c r="E657" i="1"/>
  <c r="D657" i="1"/>
  <c r="C657" i="1"/>
  <c r="H656" i="1"/>
  <c r="G656" i="1"/>
  <c r="F656" i="1"/>
  <c r="E656" i="1"/>
  <c r="D656" i="1"/>
  <c r="C656" i="1"/>
  <c r="H655" i="1"/>
  <c r="G655" i="1"/>
  <c r="F655" i="1"/>
  <c r="E655" i="1"/>
  <c r="D655" i="1"/>
  <c r="C655" i="1"/>
  <c r="H654" i="1"/>
  <c r="G654" i="1"/>
  <c r="F654" i="1"/>
  <c r="E654" i="1"/>
  <c r="D654" i="1"/>
  <c r="C654" i="1"/>
  <c r="H653" i="1"/>
  <c r="G653" i="1"/>
  <c r="F653" i="1"/>
  <c r="E653" i="1"/>
  <c r="D653" i="1"/>
  <c r="C653" i="1"/>
  <c r="H652" i="1"/>
  <c r="G652" i="1"/>
  <c r="F652" i="1"/>
  <c r="E652" i="1"/>
  <c r="D652" i="1"/>
  <c r="C652" i="1"/>
  <c r="H651" i="1"/>
  <c r="G651" i="1"/>
  <c r="F651" i="1"/>
  <c r="E651" i="1"/>
  <c r="D651" i="1"/>
  <c r="C651" i="1"/>
  <c r="H650" i="1"/>
  <c r="G650" i="1"/>
  <c r="F650" i="1"/>
  <c r="E650" i="1"/>
  <c r="D650" i="1"/>
  <c r="C650" i="1"/>
  <c r="H649" i="1"/>
  <c r="G649" i="1"/>
  <c r="F649" i="1"/>
  <c r="E649" i="1"/>
  <c r="D649" i="1"/>
  <c r="C649" i="1"/>
  <c r="H648" i="1"/>
  <c r="G648" i="1"/>
  <c r="F648" i="1"/>
  <c r="E648" i="1"/>
  <c r="D648" i="1"/>
  <c r="C648" i="1"/>
  <c r="H647" i="1"/>
  <c r="G647" i="1"/>
  <c r="F647" i="1"/>
  <c r="E647" i="1"/>
  <c r="D647" i="1"/>
  <c r="C647" i="1"/>
  <c r="H646" i="1"/>
  <c r="G646" i="1"/>
  <c r="F646" i="1"/>
  <c r="E646" i="1"/>
  <c r="D646" i="1"/>
  <c r="C646" i="1"/>
  <c r="H645" i="1"/>
  <c r="G645" i="1"/>
  <c r="F645" i="1"/>
  <c r="E645" i="1"/>
  <c r="D645" i="1"/>
  <c r="C645" i="1"/>
  <c r="H644" i="1"/>
  <c r="G644" i="1"/>
  <c r="F644" i="1"/>
  <c r="E644" i="1"/>
  <c r="D644" i="1"/>
  <c r="C644" i="1"/>
  <c r="H643" i="1"/>
  <c r="G643" i="1"/>
  <c r="F643" i="1"/>
  <c r="E643" i="1"/>
  <c r="D643" i="1"/>
  <c r="C643" i="1"/>
  <c r="H642" i="1"/>
  <c r="G642" i="1"/>
  <c r="F642" i="1"/>
  <c r="E642" i="1"/>
  <c r="D642" i="1"/>
  <c r="C642" i="1"/>
  <c r="H641" i="1"/>
  <c r="G641" i="1"/>
  <c r="F641" i="1"/>
  <c r="E641" i="1"/>
  <c r="D641" i="1"/>
  <c r="C641" i="1"/>
  <c r="H640" i="1"/>
  <c r="G640" i="1"/>
  <c r="F640" i="1"/>
  <c r="E640" i="1"/>
  <c r="D640" i="1"/>
  <c r="C640" i="1"/>
  <c r="H639" i="1"/>
  <c r="G639" i="1"/>
  <c r="F639" i="1"/>
  <c r="E639" i="1"/>
  <c r="D639" i="1"/>
  <c r="C639" i="1"/>
  <c r="H638" i="1"/>
  <c r="G638" i="1"/>
  <c r="F638" i="1"/>
  <c r="E638" i="1"/>
  <c r="D638" i="1"/>
  <c r="C638" i="1"/>
  <c r="H637" i="1"/>
  <c r="G637" i="1"/>
  <c r="F637" i="1"/>
  <c r="E637" i="1"/>
  <c r="D637" i="1"/>
  <c r="C637" i="1"/>
  <c r="H636" i="1"/>
  <c r="G636" i="1"/>
  <c r="F636" i="1"/>
  <c r="E636" i="1"/>
  <c r="D636" i="1"/>
  <c r="C636" i="1"/>
  <c r="H635" i="1"/>
  <c r="G635" i="1"/>
  <c r="F635" i="1"/>
  <c r="E635" i="1"/>
  <c r="D635" i="1"/>
  <c r="C635" i="1"/>
  <c r="H634" i="1"/>
  <c r="G634" i="1"/>
  <c r="F634" i="1"/>
  <c r="E634" i="1"/>
  <c r="D634" i="1"/>
  <c r="C634" i="1"/>
  <c r="H633" i="1"/>
  <c r="G633" i="1"/>
  <c r="F633" i="1"/>
  <c r="E633" i="1"/>
  <c r="D633" i="1"/>
  <c r="C633" i="1"/>
  <c r="H632" i="1"/>
  <c r="G632" i="1"/>
  <c r="F632" i="1"/>
  <c r="E632" i="1"/>
  <c r="D632" i="1"/>
  <c r="C632" i="1"/>
  <c r="H631" i="1"/>
  <c r="G631" i="1"/>
  <c r="F631" i="1"/>
  <c r="E631" i="1"/>
  <c r="D631" i="1"/>
  <c r="C631" i="1"/>
  <c r="H630" i="1"/>
  <c r="G630" i="1"/>
  <c r="F630" i="1"/>
  <c r="E630" i="1"/>
  <c r="D630" i="1"/>
  <c r="C630" i="1"/>
  <c r="H629" i="1"/>
  <c r="G629" i="1"/>
  <c r="F629" i="1"/>
  <c r="E629" i="1"/>
  <c r="D629" i="1"/>
  <c r="C629" i="1"/>
  <c r="H628" i="1"/>
  <c r="G628" i="1"/>
  <c r="F628" i="1"/>
  <c r="E628" i="1"/>
  <c r="D628" i="1"/>
  <c r="C628" i="1"/>
  <c r="H627" i="1"/>
  <c r="G627" i="1"/>
  <c r="F627" i="1"/>
  <c r="E627" i="1"/>
  <c r="D627" i="1"/>
  <c r="C627" i="1"/>
  <c r="H626" i="1"/>
  <c r="G626" i="1"/>
  <c r="F626" i="1"/>
  <c r="E626" i="1"/>
  <c r="D626" i="1"/>
  <c r="C626" i="1"/>
  <c r="H625" i="1"/>
  <c r="G625" i="1"/>
  <c r="F625" i="1"/>
  <c r="E625" i="1"/>
  <c r="D625" i="1"/>
  <c r="C625" i="1"/>
  <c r="H624" i="1"/>
  <c r="G624" i="1"/>
  <c r="F624" i="1"/>
  <c r="E624" i="1"/>
  <c r="D624" i="1"/>
  <c r="C624" i="1"/>
  <c r="H623" i="1"/>
  <c r="G623" i="1"/>
  <c r="F623" i="1"/>
  <c r="E623" i="1"/>
  <c r="D623" i="1"/>
  <c r="C623" i="1"/>
  <c r="H622" i="1"/>
  <c r="G622" i="1"/>
  <c r="F622" i="1"/>
  <c r="E622" i="1"/>
  <c r="D622" i="1"/>
  <c r="C622" i="1"/>
  <c r="H621" i="1"/>
  <c r="G621" i="1"/>
  <c r="F621" i="1"/>
  <c r="E621" i="1"/>
  <c r="D621" i="1"/>
  <c r="C621" i="1"/>
  <c r="H620" i="1"/>
  <c r="G620" i="1"/>
  <c r="F620" i="1"/>
  <c r="E620" i="1"/>
  <c r="D620" i="1"/>
  <c r="C620" i="1"/>
  <c r="H619" i="1"/>
  <c r="G619" i="1"/>
  <c r="F619" i="1"/>
  <c r="E619" i="1"/>
  <c r="D619" i="1"/>
  <c r="C619" i="1"/>
  <c r="H618" i="1"/>
  <c r="G618" i="1"/>
  <c r="F618" i="1"/>
  <c r="E618" i="1"/>
  <c r="D618" i="1"/>
  <c r="C618" i="1"/>
  <c r="H617" i="1"/>
  <c r="G617" i="1"/>
  <c r="F617" i="1"/>
  <c r="E617" i="1"/>
  <c r="D617" i="1"/>
  <c r="C617" i="1"/>
  <c r="H616" i="1"/>
  <c r="G616" i="1"/>
  <c r="F616" i="1"/>
  <c r="E616" i="1"/>
  <c r="D616" i="1"/>
  <c r="C616" i="1"/>
  <c r="H615" i="1"/>
  <c r="G615" i="1"/>
  <c r="F615" i="1"/>
  <c r="E615" i="1"/>
  <c r="D615" i="1"/>
  <c r="C615" i="1"/>
  <c r="H614" i="1"/>
  <c r="G614" i="1"/>
  <c r="F614" i="1"/>
  <c r="E614" i="1"/>
  <c r="D614" i="1"/>
  <c r="C614" i="1"/>
  <c r="H613" i="1"/>
  <c r="G613" i="1"/>
  <c r="F613" i="1"/>
  <c r="E613" i="1"/>
  <c r="D613" i="1"/>
  <c r="C613" i="1"/>
  <c r="H612" i="1"/>
  <c r="G612" i="1"/>
  <c r="F612" i="1"/>
  <c r="E612" i="1"/>
  <c r="D612" i="1"/>
  <c r="C612" i="1"/>
  <c r="H611" i="1"/>
  <c r="G611" i="1"/>
  <c r="F611" i="1"/>
  <c r="E611" i="1"/>
  <c r="D611" i="1"/>
  <c r="C611" i="1"/>
  <c r="H610" i="1"/>
  <c r="G610" i="1"/>
  <c r="F610" i="1"/>
  <c r="E610" i="1"/>
  <c r="D610" i="1"/>
  <c r="C610" i="1"/>
  <c r="H609" i="1"/>
  <c r="G609" i="1"/>
  <c r="F609" i="1"/>
  <c r="E609" i="1"/>
  <c r="D609" i="1"/>
  <c r="C609" i="1"/>
  <c r="H608" i="1"/>
  <c r="G608" i="1"/>
  <c r="F608" i="1"/>
  <c r="E608" i="1"/>
  <c r="D608" i="1"/>
  <c r="C608" i="1"/>
  <c r="H607" i="1"/>
  <c r="G607" i="1"/>
  <c r="F607" i="1"/>
  <c r="E607" i="1"/>
  <c r="D607" i="1"/>
  <c r="C607" i="1"/>
  <c r="H606" i="1"/>
  <c r="G606" i="1"/>
  <c r="F606" i="1"/>
  <c r="E606" i="1"/>
  <c r="D606" i="1"/>
  <c r="C606" i="1"/>
  <c r="H605" i="1"/>
  <c r="G605" i="1"/>
  <c r="F605" i="1"/>
  <c r="E605" i="1"/>
  <c r="D605" i="1"/>
  <c r="C605" i="1"/>
  <c r="H604" i="1"/>
  <c r="G604" i="1"/>
  <c r="F604" i="1"/>
  <c r="E604" i="1"/>
  <c r="D604" i="1"/>
  <c r="C604" i="1"/>
  <c r="H603" i="1"/>
  <c r="G603" i="1"/>
  <c r="F603" i="1"/>
  <c r="E603" i="1"/>
  <c r="D603" i="1"/>
  <c r="C603" i="1"/>
  <c r="H602" i="1"/>
  <c r="G602" i="1"/>
  <c r="F602" i="1"/>
  <c r="E602" i="1"/>
  <c r="D602" i="1"/>
  <c r="C602" i="1"/>
  <c r="H601" i="1"/>
  <c r="G601" i="1"/>
  <c r="F601" i="1"/>
  <c r="E601" i="1"/>
  <c r="D601" i="1"/>
  <c r="C601" i="1"/>
  <c r="H600" i="1"/>
  <c r="G600" i="1"/>
  <c r="F600" i="1"/>
  <c r="E600" i="1"/>
  <c r="D600" i="1"/>
  <c r="C600" i="1"/>
  <c r="H599" i="1"/>
  <c r="G599" i="1"/>
  <c r="F599" i="1"/>
  <c r="E599" i="1"/>
  <c r="D599" i="1"/>
  <c r="C599" i="1"/>
  <c r="H598" i="1"/>
  <c r="G598" i="1"/>
  <c r="F598" i="1"/>
  <c r="E598" i="1"/>
  <c r="D598" i="1"/>
  <c r="C598" i="1"/>
  <c r="H597" i="1"/>
  <c r="G597" i="1"/>
  <c r="F597" i="1"/>
  <c r="E597" i="1"/>
  <c r="D597" i="1"/>
  <c r="C597" i="1"/>
  <c r="H596" i="1"/>
  <c r="G596" i="1"/>
  <c r="F596" i="1"/>
  <c r="E596" i="1"/>
  <c r="D596" i="1"/>
  <c r="C596" i="1"/>
  <c r="H595" i="1"/>
  <c r="G595" i="1"/>
  <c r="F595" i="1"/>
  <c r="E595" i="1"/>
  <c r="D595" i="1"/>
  <c r="C595" i="1"/>
  <c r="H594" i="1"/>
  <c r="G594" i="1"/>
  <c r="F594" i="1"/>
  <c r="E594" i="1"/>
  <c r="D594" i="1"/>
  <c r="C594" i="1"/>
  <c r="H593" i="1"/>
  <c r="G593" i="1"/>
  <c r="F593" i="1"/>
  <c r="E593" i="1"/>
  <c r="D593" i="1"/>
  <c r="C593" i="1"/>
  <c r="H592" i="1"/>
  <c r="G592" i="1"/>
  <c r="F592" i="1"/>
  <c r="E592" i="1"/>
  <c r="D592" i="1"/>
  <c r="C592" i="1"/>
  <c r="H591" i="1"/>
  <c r="G591" i="1"/>
  <c r="F591" i="1"/>
  <c r="E591" i="1"/>
  <c r="D591" i="1"/>
  <c r="C591" i="1"/>
  <c r="H590" i="1"/>
  <c r="G590" i="1"/>
  <c r="F590" i="1"/>
  <c r="E590" i="1"/>
  <c r="D590" i="1"/>
  <c r="C590" i="1"/>
  <c r="H589" i="1"/>
  <c r="G589" i="1"/>
  <c r="F589" i="1"/>
  <c r="E589" i="1"/>
  <c r="D589" i="1"/>
  <c r="C589" i="1"/>
  <c r="H588" i="1"/>
  <c r="G588" i="1"/>
  <c r="F588" i="1"/>
  <c r="E588" i="1"/>
  <c r="D588" i="1"/>
  <c r="C588" i="1"/>
  <c r="H587" i="1"/>
  <c r="G587" i="1"/>
  <c r="F587" i="1"/>
  <c r="E587" i="1"/>
  <c r="D587" i="1"/>
  <c r="C587" i="1"/>
  <c r="H586" i="1"/>
  <c r="G586" i="1"/>
  <c r="F586" i="1"/>
  <c r="E586" i="1"/>
  <c r="D586" i="1"/>
  <c r="C586" i="1"/>
  <c r="H585" i="1"/>
  <c r="G585" i="1"/>
  <c r="F585" i="1"/>
  <c r="E585" i="1"/>
  <c r="D585" i="1"/>
  <c r="C585" i="1"/>
  <c r="H584" i="1"/>
  <c r="G584" i="1"/>
  <c r="F584" i="1"/>
  <c r="E584" i="1"/>
  <c r="D584" i="1"/>
  <c r="C584" i="1"/>
  <c r="H583" i="1"/>
  <c r="G583" i="1"/>
  <c r="F583" i="1"/>
  <c r="E583" i="1"/>
  <c r="D583" i="1"/>
  <c r="C583" i="1"/>
  <c r="H582" i="1"/>
  <c r="G582" i="1"/>
  <c r="F582" i="1"/>
  <c r="E582" i="1"/>
  <c r="D582" i="1"/>
  <c r="C582" i="1"/>
  <c r="H581" i="1"/>
  <c r="G581" i="1"/>
  <c r="F581" i="1"/>
  <c r="E581" i="1"/>
  <c r="D581" i="1"/>
  <c r="C581" i="1"/>
  <c r="H580" i="1"/>
  <c r="G580" i="1"/>
  <c r="F580" i="1"/>
  <c r="E580" i="1"/>
  <c r="D580" i="1"/>
  <c r="C580" i="1"/>
  <c r="H579" i="1"/>
  <c r="G579" i="1"/>
  <c r="F579" i="1"/>
  <c r="E579" i="1"/>
  <c r="D579" i="1"/>
  <c r="C579" i="1"/>
  <c r="H578" i="1"/>
  <c r="G578" i="1"/>
  <c r="F578" i="1"/>
  <c r="E578" i="1"/>
  <c r="D578" i="1"/>
  <c r="C578" i="1"/>
  <c r="H577" i="1"/>
  <c r="G577" i="1"/>
  <c r="F577" i="1"/>
  <c r="E577" i="1"/>
  <c r="D577" i="1"/>
  <c r="C577" i="1"/>
  <c r="H576" i="1"/>
  <c r="G576" i="1"/>
  <c r="F576" i="1"/>
  <c r="E576" i="1"/>
  <c r="D576" i="1"/>
  <c r="C576" i="1"/>
  <c r="H575" i="1"/>
  <c r="G575" i="1"/>
  <c r="F575" i="1"/>
  <c r="E575" i="1"/>
  <c r="D575" i="1"/>
  <c r="C575" i="1"/>
  <c r="H574" i="1"/>
  <c r="G574" i="1"/>
  <c r="F574" i="1"/>
  <c r="E574" i="1"/>
  <c r="D574" i="1"/>
  <c r="C574" i="1"/>
  <c r="H573" i="1"/>
  <c r="G573" i="1"/>
  <c r="F573" i="1"/>
  <c r="E573" i="1"/>
  <c r="D573" i="1"/>
  <c r="C573" i="1"/>
  <c r="H572" i="1"/>
  <c r="G572" i="1"/>
  <c r="F572" i="1"/>
  <c r="E572" i="1"/>
  <c r="D572" i="1"/>
  <c r="C572" i="1"/>
  <c r="H571" i="1"/>
  <c r="G571" i="1"/>
  <c r="F571" i="1"/>
  <c r="E571" i="1"/>
  <c r="D571" i="1"/>
  <c r="C571" i="1"/>
  <c r="H570" i="1"/>
  <c r="G570" i="1"/>
  <c r="F570" i="1"/>
  <c r="E570" i="1"/>
  <c r="D570" i="1"/>
  <c r="C570" i="1"/>
  <c r="H569" i="1"/>
  <c r="G569" i="1"/>
  <c r="F569" i="1"/>
  <c r="E569" i="1"/>
  <c r="D569" i="1"/>
  <c r="C569" i="1"/>
  <c r="H568" i="1"/>
  <c r="G568" i="1"/>
  <c r="F568" i="1"/>
  <c r="E568" i="1"/>
  <c r="D568" i="1"/>
  <c r="C568" i="1"/>
  <c r="H567" i="1"/>
  <c r="G567" i="1"/>
  <c r="F567" i="1"/>
  <c r="E567" i="1"/>
  <c r="D567" i="1"/>
  <c r="C567" i="1"/>
  <c r="H566" i="1"/>
  <c r="G566" i="1"/>
  <c r="F566" i="1"/>
  <c r="E566" i="1"/>
  <c r="D566" i="1"/>
  <c r="C566" i="1"/>
  <c r="H565" i="1"/>
  <c r="G565" i="1"/>
  <c r="F565" i="1"/>
  <c r="E565" i="1"/>
  <c r="D565" i="1"/>
  <c r="C565" i="1"/>
  <c r="H564" i="1"/>
  <c r="G564" i="1"/>
  <c r="F564" i="1"/>
  <c r="E564" i="1"/>
  <c r="D564" i="1"/>
  <c r="C564" i="1"/>
  <c r="H563" i="1"/>
  <c r="G563" i="1"/>
  <c r="F563" i="1"/>
  <c r="E563" i="1"/>
  <c r="D563" i="1"/>
  <c r="C563" i="1"/>
  <c r="H562" i="1"/>
  <c r="G562" i="1"/>
  <c r="F562" i="1"/>
  <c r="E562" i="1"/>
  <c r="D562" i="1"/>
  <c r="C562" i="1"/>
  <c r="H561" i="1"/>
  <c r="G561" i="1"/>
  <c r="F561" i="1"/>
  <c r="E561" i="1"/>
  <c r="D561" i="1"/>
  <c r="C561" i="1"/>
  <c r="H560" i="1"/>
  <c r="G560" i="1"/>
  <c r="F560" i="1"/>
  <c r="E560" i="1"/>
  <c r="D560" i="1"/>
  <c r="C560" i="1"/>
  <c r="H559" i="1"/>
  <c r="G559" i="1"/>
  <c r="F559" i="1"/>
  <c r="E559" i="1"/>
  <c r="D559" i="1"/>
  <c r="C559" i="1"/>
  <c r="H558" i="1"/>
  <c r="G558" i="1"/>
  <c r="F558" i="1"/>
  <c r="E558" i="1"/>
  <c r="D558" i="1"/>
  <c r="C558" i="1"/>
  <c r="H557" i="1"/>
  <c r="G557" i="1"/>
  <c r="F557" i="1"/>
  <c r="E557" i="1"/>
  <c r="D557" i="1"/>
  <c r="C557" i="1"/>
  <c r="H556" i="1"/>
  <c r="G556" i="1"/>
  <c r="F556" i="1"/>
  <c r="E556" i="1"/>
  <c r="D556" i="1"/>
  <c r="C556" i="1"/>
  <c r="H555" i="1"/>
  <c r="G555" i="1"/>
  <c r="F555" i="1"/>
  <c r="E555" i="1"/>
  <c r="D555" i="1"/>
  <c r="C555" i="1"/>
  <c r="H554" i="1"/>
  <c r="G554" i="1"/>
  <c r="F554" i="1"/>
  <c r="E554" i="1"/>
  <c r="D554" i="1"/>
  <c r="C554" i="1"/>
  <c r="H553" i="1"/>
  <c r="G553" i="1"/>
  <c r="F553" i="1"/>
  <c r="E553" i="1"/>
  <c r="D553" i="1"/>
  <c r="C553" i="1"/>
  <c r="H552" i="1"/>
  <c r="G552" i="1"/>
  <c r="F552" i="1"/>
  <c r="E552" i="1"/>
  <c r="D552" i="1"/>
  <c r="C552" i="1"/>
  <c r="H551" i="1"/>
  <c r="G551" i="1"/>
  <c r="F551" i="1"/>
  <c r="E551" i="1"/>
  <c r="D551" i="1"/>
  <c r="C551" i="1"/>
  <c r="H550" i="1"/>
  <c r="G550" i="1"/>
  <c r="F550" i="1"/>
  <c r="E550" i="1"/>
  <c r="D550" i="1"/>
  <c r="C550" i="1"/>
  <c r="H549" i="1"/>
  <c r="G549" i="1"/>
  <c r="F549" i="1"/>
  <c r="E549" i="1"/>
  <c r="D549" i="1"/>
  <c r="C549" i="1"/>
  <c r="H548" i="1"/>
  <c r="G548" i="1"/>
  <c r="F548" i="1"/>
  <c r="E548" i="1"/>
  <c r="D548" i="1"/>
  <c r="C548" i="1"/>
  <c r="H547" i="1"/>
  <c r="G547" i="1"/>
  <c r="F547" i="1"/>
  <c r="E547" i="1"/>
  <c r="D547" i="1"/>
  <c r="C547" i="1"/>
  <c r="H546" i="1"/>
  <c r="G546" i="1"/>
  <c r="F546" i="1"/>
  <c r="E546" i="1"/>
  <c r="D546" i="1"/>
  <c r="C546" i="1"/>
  <c r="H545" i="1"/>
  <c r="G545" i="1"/>
  <c r="F545" i="1"/>
  <c r="E545" i="1"/>
  <c r="D545" i="1"/>
  <c r="C545" i="1"/>
  <c r="H544" i="1"/>
  <c r="G544" i="1"/>
  <c r="F544" i="1"/>
  <c r="E544" i="1"/>
  <c r="D544" i="1"/>
  <c r="C544" i="1"/>
  <c r="H543" i="1"/>
  <c r="G543" i="1"/>
  <c r="F543" i="1"/>
  <c r="E543" i="1"/>
  <c r="D543" i="1"/>
  <c r="C543" i="1"/>
  <c r="H542" i="1"/>
  <c r="G542" i="1"/>
  <c r="F542" i="1"/>
  <c r="E542" i="1"/>
  <c r="D542" i="1"/>
  <c r="C542" i="1"/>
  <c r="H541" i="1"/>
  <c r="G541" i="1"/>
  <c r="F541" i="1"/>
  <c r="E541" i="1"/>
  <c r="D541" i="1"/>
  <c r="C541" i="1"/>
  <c r="H540" i="1"/>
  <c r="G540" i="1"/>
  <c r="F540" i="1"/>
  <c r="E540" i="1"/>
  <c r="D540" i="1"/>
  <c r="C540" i="1"/>
  <c r="H539" i="1"/>
  <c r="G539" i="1"/>
  <c r="F539" i="1"/>
  <c r="E539" i="1"/>
  <c r="D539" i="1"/>
  <c r="C539" i="1"/>
  <c r="H538" i="1"/>
  <c r="G538" i="1"/>
  <c r="F538" i="1"/>
  <c r="E538" i="1"/>
  <c r="D538" i="1"/>
  <c r="C538" i="1"/>
  <c r="H537" i="1"/>
  <c r="G537" i="1"/>
  <c r="F537" i="1"/>
  <c r="E537" i="1"/>
  <c r="D537" i="1"/>
  <c r="C537" i="1"/>
  <c r="H536" i="1"/>
  <c r="G536" i="1"/>
  <c r="F536" i="1"/>
  <c r="E536" i="1"/>
  <c r="D536" i="1"/>
  <c r="C536" i="1"/>
  <c r="H535" i="1"/>
  <c r="G535" i="1"/>
  <c r="F535" i="1"/>
  <c r="E535" i="1"/>
  <c r="D535" i="1"/>
  <c r="C535" i="1"/>
  <c r="H534" i="1"/>
  <c r="G534" i="1"/>
  <c r="F534" i="1"/>
  <c r="E534" i="1"/>
  <c r="D534" i="1"/>
  <c r="C534" i="1"/>
  <c r="H533" i="1"/>
  <c r="G533" i="1"/>
  <c r="F533" i="1"/>
  <c r="E533" i="1"/>
  <c r="D533" i="1"/>
  <c r="C533" i="1"/>
  <c r="H532" i="1"/>
  <c r="G532" i="1"/>
  <c r="F532" i="1"/>
  <c r="E532" i="1"/>
  <c r="D532" i="1"/>
  <c r="C532" i="1"/>
  <c r="H531" i="1"/>
  <c r="G531" i="1"/>
  <c r="F531" i="1"/>
  <c r="E531" i="1"/>
  <c r="D531" i="1"/>
  <c r="C531" i="1"/>
  <c r="H530" i="1"/>
  <c r="G530" i="1"/>
  <c r="F530" i="1"/>
  <c r="E530" i="1"/>
  <c r="D530" i="1"/>
  <c r="C530" i="1"/>
  <c r="H529" i="1"/>
  <c r="G529" i="1"/>
  <c r="F529" i="1"/>
  <c r="E529" i="1"/>
  <c r="D529" i="1"/>
  <c r="C529" i="1"/>
  <c r="H528" i="1"/>
  <c r="G528" i="1"/>
  <c r="F528" i="1"/>
  <c r="E528" i="1"/>
  <c r="D528" i="1"/>
  <c r="C528" i="1"/>
  <c r="H527" i="1"/>
  <c r="G527" i="1"/>
  <c r="F527" i="1"/>
  <c r="E527" i="1"/>
  <c r="D527" i="1"/>
  <c r="C527" i="1"/>
  <c r="H526" i="1"/>
  <c r="G526" i="1"/>
  <c r="F526" i="1"/>
  <c r="E526" i="1"/>
  <c r="D526" i="1"/>
  <c r="C526" i="1"/>
  <c r="H525" i="1"/>
  <c r="G525" i="1"/>
  <c r="F525" i="1"/>
  <c r="E525" i="1"/>
  <c r="D525" i="1"/>
  <c r="C525" i="1"/>
  <c r="H524" i="1"/>
  <c r="G524" i="1"/>
  <c r="F524" i="1"/>
  <c r="E524" i="1"/>
  <c r="D524" i="1"/>
  <c r="C524" i="1"/>
  <c r="H523" i="1"/>
  <c r="G523" i="1"/>
  <c r="F523" i="1"/>
  <c r="E523" i="1"/>
  <c r="D523" i="1"/>
  <c r="C523" i="1"/>
  <c r="H522" i="1"/>
  <c r="G522" i="1"/>
  <c r="F522" i="1"/>
  <c r="E522" i="1"/>
  <c r="D522" i="1"/>
  <c r="C522" i="1"/>
  <c r="H521" i="1"/>
  <c r="G521" i="1"/>
  <c r="F521" i="1"/>
  <c r="E521" i="1"/>
  <c r="D521" i="1"/>
  <c r="C521" i="1"/>
  <c r="H520" i="1"/>
  <c r="G520" i="1"/>
  <c r="F520" i="1"/>
  <c r="E520" i="1"/>
  <c r="D520" i="1"/>
  <c r="C520" i="1"/>
  <c r="H519" i="1"/>
  <c r="G519" i="1"/>
  <c r="F519" i="1"/>
  <c r="E519" i="1"/>
  <c r="D519" i="1"/>
  <c r="C519" i="1"/>
  <c r="H518" i="1"/>
  <c r="G518" i="1"/>
  <c r="F518" i="1"/>
  <c r="E518" i="1"/>
  <c r="D518" i="1"/>
  <c r="C518" i="1"/>
  <c r="H517" i="1"/>
  <c r="G517" i="1"/>
  <c r="F517" i="1"/>
  <c r="E517" i="1"/>
  <c r="D517" i="1"/>
  <c r="C517" i="1"/>
  <c r="H516" i="1"/>
  <c r="G516" i="1"/>
  <c r="F516" i="1"/>
  <c r="E516" i="1"/>
  <c r="D516" i="1"/>
  <c r="C516" i="1"/>
  <c r="H515" i="1"/>
  <c r="G515" i="1"/>
  <c r="F515" i="1"/>
  <c r="E515" i="1"/>
  <c r="D515" i="1"/>
  <c r="C515" i="1"/>
  <c r="H514" i="1"/>
  <c r="G514" i="1"/>
  <c r="F514" i="1"/>
  <c r="E514" i="1"/>
  <c r="D514" i="1"/>
  <c r="C514" i="1"/>
  <c r="H513" i="1"/>
  <c r="G513" i="1"/>
  <c r="F513" i="1"/>
  <c r="E513" i="1"/>
  <c r="D513" i="1"/>
  <c r="C513" i="1"/>
  <c r="H512" i="1"/>
  <c r="G512" i="1"/>
  <c r="F512" i="1"/>
  <c r="E512" i="1"/>
  <c r="D512" i="1"/>
  <c r="C512" i="1"/>
  <c r="H511" i="1"/>
  <c r="G511" i="1"/>
  <c r="F511" i="1"/>
  <c r="E511" i="1"/>
  <c r="D511" i="1"/>
  <c r="C511" i="1"/>
  <c r="H510" i="1"/>
  <c r="G510" i="1"/>
  <c r="F510" i="1"/>
  <c r="E510" i="1"/>
  <c r="D510" i="1"/>
  <c r="C510" i="1"/>
  <c r="H509" i="1"/>
  <c r="G509" i="1"/>
  <c r="F509" i="1"/>
  <c r="E509" i="1"/>
  <c r="D509" i="1"/>
  <c r="C509" i="1"/>
  <c r="H508" i="1"/>
  <c r="G508" i="1"/>
  <c r="F508" i="1"/>
  <c r="E508" i="1"/>
  <c r="D508" i="1"/>
  <c r="C508" i="1"/>
  <c r="H507" i="1"/>
  <c r="G507" i="1"/>
  <c r="F507" i="1"/>
  <c r="E507" i="1"/>
  <c r="D507" i="1"/>
  <c r="C507" i="1"/>
  <c r="H506" i="1"/>
  <c r="G506" i="1"/>
  <c r="F506" i="1"/>
  <c r="E506" i="1"/>
  <c r="D506" i="1"/>
  <c r="C506" i="1"/>
  <c r="H505" i="1"/>
  <c r="G505" i="1"/>
  <c r="F505" i="1"/>
  <c r="E505" i="1"/>
  <c r="D505" i="1"/>
  <c r="C505" i="1"/>
  <c r="H504" i="1"/>
  <c r="G504" i="1"/>
  <c r="F504" i="1"/>
  <c r="E504" i="1"/>
  <c r="D504" i="1"/>
  <c r="C504" i="1"/>
  <c r="H503" i="1"/>
  <c r="G503" i="1"/>
  <c r="F503" i="1"/>
  <c r="E503" i="1"/>
  <c r="D503" i="1"/>
  <c r="C503" i="1"/>
  <c r="H502" i="1"/>
  <c r="G502" i="1"/>
  <c r="F502" i="1"/>
  <c r="E502" i="1"/>
  <c r="D502" i="1"/>
  <c r="C502" i="1"/>
  <c r="H501" i="1"/>
  <c r="G501" i="1"/>
  <c r="F501" i="1"/>
  <c r="E501" i="1"/>
  <c r="D501" i="1"/>
  <c r="C501" i="1"/>
  <c r="H500" i="1"/>
  <c r="G500" i="1"/>
  <c r="F500" i="1"/>
  <c r="E500" i="1"/>
  <c r="D500" i="1"/>
  <c r="C500" i="1"/>
  <c r="H499" i="1"/>
  <c r="G499" i="1"/>
  <c r="F499" i="1"/>
  <c r="E499" i="1"/>
  <c r="D499" i="1"/>
  <c r="C499" i="1"/>
  <c r="H498" i="1"/>
  <c r="G498" i="1"/>
  <c r="F498" i="1"/>
  <c r="E498" i="1"/>
  <c r="D498" i="1"/>
  <c r="C498" i="1"/>
  <c r="H497" i="1"/>
  <c r="G497" i="1"/>
  <c r="F497" i="1"/>
  <c r="E497" i="1"/>
  <c r="D497" i="1"/>
  <c r="C497" i="1"/>
  <c r="H496" i="1"/>
  <c r="G496" i="1"/>
  <c r="F496" i="1"/>
  <c r="E496" i="1"/>
  <c r="D496" i="1"/>
  <c r="C496" i="1"/>
  <c r="H495" i="1"/>
  <c r="G495" i="1"/>
  <c r="F495" i="1"/>
  <c r="E495" i="1"/>
  <c r="D495" i="1"/>
  <c r="C495" i="1"/>
  <c r="H494" i="1"/>
  <c r="G494" i="1"/>
  <c r="F494" i="1"/>
  <c r="E494" i="1"/>
  <c r="D494" i="1"/>
  <c r="C494" i="1"/>
  <c r="H493" i="1"/>
  <c r="G493" i="1"/>
  <c r="F493" i="1"/>
  <c r="E493" i="1"/>
  <c r="D493" i="1"/>
  <c r="C493" i="1"/>
  <c r="H492" i="1"/>
  <c r="G492" i="1"/>
  <c r="F492" i="1"/>
  <c r="E492" i="1"/>
  <c r="D492" i="1"/>
  <c r="C492" i="1"/>
  <c r="H491" i="1"/>
  <c r="G491" i="1"/>
  <c r="F491" i="1"/>
  <c r="E491" i="1"/>
  <c r="D491" i="1"/>
  <c r="C491" i="1"/>
  <c r="H490" i="1"/>
  <c r="G490" i="1"/>
  <c r="F490" i="1"/>
  <c r="E490" i="1"/>
  <c r="D490" i="1"/>
  <c r="C490" i="1"/>
  <c r="H489" i="1"/>
  <c r="G489" i="1"/>
  <c r="F489" i="1"/>
  <c r="E489" i="1"/>
  <c r="D489" i="1"/>
  <c r="C489" i="1"/>
  <c r="H488" i="1"/>
  <c r="G488" i="1"/>
  <c r="F488" i="1"/>
  <c r="E488" i="1"/>
  <c r="D488" i="1"/>
  <c r="C488" i="1"/>
  <c r="H487" i="1"/>
  <c r="G487" i="1"/>
  <c r="F487" i="1"/>
  <c r="E487" i="1"/>
  <c r="D487" i="1"/>
  <c r="C487" i="1"/>
  <c r="H486" i="1"/>
  <c r="G486" i="1"/>
  <c r="F486" i="1"/>
  <c r="E486" i="1"/>
  <c r="D486" i="1"/>
  <c r="C486" i="1"/>
  <c r="H485" i="1"/>
  <c r="G485" i="1"/>
  <c r="F485" i="1"/>
  <c r="E485" i="1"/>
  <c r="D485" i="1"/>
  <c r="C485" i="1"/>
  <c r="H484" i="1"/>
  <c r="G484" i="1"/>
  <c r="F484" i="1"/>
  <c r="E484" i="1"/>
  <c r="D484" i="1"/>
  <c r="C484" i="1"/>
  <c r="H483" i="1"/>
  <c r="G483" i="1"/>
  <c r="F483" i="1"/>
  <c r="E483" i="1"/>
  <c r="D483" i="1"/>
  <c r="C483" i="1"/>
  <c r="H482" i="1"/>
  <c r="G482" i="1"/>
  <c r="F482" i="1"/>
  <c r="E482" i="1"/>
  <c r="D482" i="1"/>
  <c r="C482" i="1"/>
  <c r="H481" i="1"/>
  <c r="G481" i="1"/>
  <c r="F481" i="1"/>
  <c r="E481" i="1"/>
  <c r="D481" i="1"/>
  <c r="C481" i="1"/>
  <c r="H480" i="1"/>
  <c r="G480" i="1"/>
  <c r="F480" i="1"/>
  <c r="E480" i="1"/>
  <c r="D480" i="1"/>
  <c r="C480" i="1"/>
  <c r="H479" i="1"/>
  <c r="G479" i="1"/>
  <c r="F479" i="1"/>
  <c r="E479" i="1"/>
  <c r="D479" i="1"/>
  <c r="C479" i="1"/>
  <c r="H478" i="1"/>
  <c r="G478" i="1"/>
  <c r="F478" i="1"/>
  <c r="E478" i="1"/>
  <c r="D478" i="1"/>
  <c r="C478" i="1"/>
  <c r="H477" i="1"/>
  <c r="G477" i="1"/>
  <c r="F477" i="1"/>
  <c r="E477" i="1"/>
  <c r="D477" i="1"/>
  <c r="C477" i="1"/>
  <c r="H476" i="1"/>
  <c r="G476" i="1"/>
  <c r="F476" i="1"/>
  <c r="E476" i="1"/>
  <c r="D476" i="1"/>
  <c r="C476" i="1"/>
  <c r="H475" i="1"/>
  <c r="G475" i="1"/>
  <c r="F475" i="1"/>
  <c r="E475" i="1"/>
  <c r="D475" i="1"/>
  <c r="C475" i="1"/>
  <c r="H474" i="1"/>
  <c r="G474" i="1"/>
  <c r="F474" i="1"/>
  <c r="E474" i="1"/>
  <c r="D474" i="1"/>
  <c r="C474" i="1"/>
  <c r="H473" i="1"/>
  <c r="G473" i="1"/>
  <c r="F473" i="1"/>
  <c r="E473" i="1"/>
  <c r="D473" i="1"/>
  <c r="C473" i="1"/>
  <c r="H472" i="1"/>
  <c r="G472" i="1"/>
  <c r="F472" i="1"/>
  <c r="E472" i="1"/>
  <c r="D472" i="1"/>
  <c r="C472" i="1"/>
  <c r="H471" i="1"/>
  <c r="G471" i="1"/>
  <c r="F471" i="1"/>
  <c r="E471" i="1"/>
  <c r="D471" i="1"/>
  <c r="C471" i="1"/>
  <c r="H470" i="1"/>
  <c r="G470" i="1"/>
  <c r="F470" i="1"/>
  <c r="E470" i="1"/>
  <c r="D470" i="1"/>
  <c r="C470" i="1"/>
  <c r="H469" i="1"/>
  <c r="G469" i="1"/>
  <c r="F469" i="1"/>
  <c r="E469" i="1"/>
  <c r="D469" i="1"/>
  <c r="C469" i="1"/>
  <c r="H468" i="1"/>
  <c r="G468" i="1"/>
  <c r="F468" i="1"/>
  <c r="E468" i="1"/>
  <c r="D468" i="1"/>
  <c r="C468" i="1"/>
  <c r="H467" i="1"/>
  <c r="G467" i="1"/>
  <c r="F467" i="1"/>
  <c r="E467" i="1"/>
  <c r="D467" i="1"/>
  <c r="C467" i="1"/>
  <c r="H466" i="1"/>
  <c r="G466" i="1"/>
  <c r="F466" i="1"/>
  <c r="E466" i="1"/>
  <c r="D466" i="1"/>
  <c r="C466" i="1"/>
  <c r="H465" i="1"/>
  <c r="G465" i="1"/>
  <c r="F465" i="1"/>
  <c r="E465" i="1"/>
  <c r="D465" i="1"/>
  <c r="C465" i="1"/>
  <c r="H464" i="1"/>
  <c r="G464" i="1"/>
  <c r="F464" i="1"/>
  <c r="E464" i="1"/>
  <c r="D464" i="1"/>
  <c r="C464" i="1"/>
  <c r="H463" i="1"/>
  <c r="G463" i="1"/>
  <c r="F463" i="1"/>
  <c r="E463" i="1"/>
  <c r="D463" i="1"/>
  <c r="C463" i="1"/>
  <c r="H462" i="1"/>
  <c r="G462" i="1"/>
  <c r="F462" i="1"/>
  <c r="E462" i="1"/>
  <c r="D462" i="1"/>
  <c r="C462" i="1"/>
  <c r="H461" i="1"/>
  <c r="G461" i="1"/>
  <c r="F461" i="1"/>
  <c r="E461" i="1"/>
  <c r="D461" i="1"/>
  <c r="C461" i="1"/>
  <c r="H460" i="1"/>
  <c r="G460" i="1"/>
  <c r="F460" i="1"/>
  <c r="E460" i="1"/>
  <c r="D460" i="1"/>
  <c r="C460" i="1"/>
  <c r="H459" i="1"/>
  <c r="G459" i="1"/>
  <c r="F459" i="1"/>
  <c r="E459" i="1"/>
  <c r="D459" i="1"/>
  <c r="C459" i="1"/>
  <c r="H458" i="1"/>
  <c r="G458" i="1"/>
  <c r="F458" i="1"/>
  <c r="E458" i="1"/>
  <c r="D458" i="1"/>
  <c r="C458" i="1"/>
  <c r="H457" i="1"/>
  <c r="G457" i="1"/>
  <c r="F457" i="1"/>
  <c r="E457" i="1"/>
  <c r="D457" i="1"/>
  <c r="C457" i="1"/>
  <c r="H456" i="1"/>
  <c r="G456" i="1"/>
  <c r="F456" i="1"/>
  <c r="E456" i="1"/>
  <c r="D456" i="1"/>
  <c r="C456" i="1"/>
  <c r="H455" i="1"/>
  <c r="G455" i="1"/>
  <c r="F455" i="1"/>
  <c r="E455" i="1"/>
  <c r="D455" i="1"/>
  <c r="C455" i="1"/>
  <c r="H454" i="1"/>
  <c r="G454" i="1"/>
  <c r="F454" i="1"/>
  <c r="E454" i="1"/>
  <c r="D454" i="1"/>
  <c r="C454" i="1"/>
  <c r="H453" i="1"/>
  <c r="G453" i="1"/>
  <c r="F453" i="1"/>
  <c r="E453" i="1"/>
  <c r="D453" i="1"/>
  <c r="C453" i="1"/>
  <c r="H452" i="1"/>
  <c r="G452" i="1"/>
  <c r="F452" i="1"/>
  <c r="E452" i="1"/>
  <c r="D452" i="1"/>
  <c r="C452" i="1"/>
  <c r="H451" i="1"/>
  <c r="G451" i="1"/>
  <c r="F451" i="1"/>
  <c r="E451" i="1"/>
  <c r="D451" i="1"/>
  <c r="C451" i="1"/>
  <c r="H450" i="1"/>
  <c r="G450" i="1"/>
  <c r="F450" i="1"/>
  <c r="E450" i="1"/>
  <c r="D450" i="1"/>
  <c r="C450" i="1"/>
  <c r="H449" i="1"/>
  <c r="G449" i="1"/>
  <c r="F449" i="1"/>
  <c r="E449" i="1"/>
  <c r="D449" i="1"/>
  <c r="C449" i="1"/>
  <c r="H448" i="1"/>
  <c r="G448" i="1"/>
  <c r="F448" i="1"/>
  <c r="E448" i="1"/>
  <c r="D448" i="1"/>
  <c r="C448" i="1"/>
  <c r="H447" i="1"/>
  <c r="G447" i="1"/>
  <c r="F447" i="1"/>
  <c r="E447" i="1"/>
  <c r="D447" i="1"/>
  <c r="C447" i="1"/>
  <c r="H446" i="1"/>
  <c r="G446" i="1"/>
  <c r="F446" i="1"/>
  <c r="E446" i="1"/>
  <c r="D446" i="1"/>
  <c r="C446" i="1"/>
  <c r="H445" i="1"/>
  <c r="G445" i="1"/>
  <c r="F445" i="1"/>
  <c r="E445" i="1"/>
  <c r="D445" i="1"/>
  <c r="C445" i="1"/>
  <c r="H444" i="1"/>
  <c r="G444" i="1"/>
  <c r="F444" i="1"/>
  <c r="E444" i="1"/>
  <c r="D444" i="1"/>
  <c r="C444" i="1"/>
  <c r="H443" i="1"/>
  <c r="G443" i="1"/>
  <c r="F443" i="1"/>
  <c r="E443" i="1"/>
  <c r="D443" i="1"/>
  <c r="C443" i="1"/>
  <c r="H442" i="1"/>
  <c r="G442" i="1"/>
  <c r="F442" i="1"/>
  <c r="E442" i="1"/>
  <c r="D442" i="1"/>
  <c r="C442" i="1"/>
  <c r="H441" i="1"/>
  <c r="G441" i="1"/>
  <c r="F441" i="1"/>
  <c r="E441" i="1"/>
  <c r="D441" i="1"/>
  <c r="C441" i="1"/>
  <c r="H440" i="1"/>
  <c r="G440" i="1"/>
  <c r="F440" i="1"/>
  <c r="E440" i="1"/>
  <c r="D440" i="1"/>
  <c r="C440" i="1"/>
  <c r="H439" i="1"/>
  <c r="G439" i="1"/>
  <c r="F439" i="1"/>
  <c r="E439" i="1"/>
  <c r="D439" i="1"/>
  <c r="C439" i="1"/>
  <c r="H438" i="1"/>
  <c r="G438" i="1"/>
  <c r="F438" i="1"/>
  <c r="E438" i="1"/>
  <c r="D438" i="1"/>
  <c r="C438" i="1"/>
  <c r="H437" i="1"/>
  <c r="G437" i="1"/>
  <c r="F437" i="1"/>
  <c r="E437" i="1"/>
  <c r="D437" i="1"/>
  <c r="C437" i="1"/>
  <c r="H436" i="1"/>
  <c r="G436" i="1"/>
  <c r="F436" i="1"/>
  <c r="E436" i="1"/>
  <c r="D436" i="1"/>
  <c r="C436" i="1"/>
  <c r="H435" i="1"/>
  <c r="G435" i="1"/>
  <c r="F435" i="1"/>
  <c r="E435" i="1"/>
  <c r="D435" i="1"/>
  <c r="C435" i="1"/>
  <c r="H434" i="1"/>
  <c r="G434" i="1"/>
  <c r="F434" i="1"/>
  <c r="E434" i="1"/>
  <c r="D434" i="1"/>
  <c r="C434" i="1"/>
  <c r="H433" i="1"/>
  <c r="G433" i="1"/>
  <c r="F433" i="1"/>
  <c r="E433" i="1"/>
  <c r="D433" i="1"/>
  <c r="C433" i="1"/>
  <c r="H432" i="1"/>
  <c r="G432" i="1"/>
  <c r="F432" i="1"/>
  <c r="E432" i="1"/>
  <c r="D432" i="1"/>
  <c r="C432" i="1"/>
  <c r="H431" i="1"/>
  <c r="G431" i="1"/>
  <c r="F431" i="1"/>
  <c r="E431" i="1"/>
  <c r="D431" i="1"/>
  <c r="C431" i="1"/>
  <c r="H430" i="1"/>
  <c r="G430" i="1"/>
  <c r="F430" i="1"/>
  <c r="E430" i="1"/>
  <c r="D430" i="1"/>
  <c r="C430" i="1"/>
  <c r="H429" i="1"/>
  <c r="G429" i="1"/>
  <c r="F429" i="1"/>
  <c r="E429" i="1"/>
  <c r="D429" i="1"/>
  <c r="C429" i="1"/>
  <c r="H428" i="1"/>
  <c r="G428" i="1"/>
  <c r="F428" i="1"/>
  <c r="E428" i="1"/>
  <c r="D428" i="1"/>
  <c r="C428" i="1"/>
  <c r="H427" i="1"/>
  <c r="G427" i="1"/>
  <c r="F427" i="1"/>
  <c r="E427" i="1"/>
  <c r="D427" i="1"/>
  <c r="C427" i="1"/>
  <c r="H426" i="1"/>
  <c r="G426" i="1"/>
  <c r="F426" i="1"/>
  <c r="E426" i="1"/>
  <c r="D426" i="1"/>
  <c r="C426" i="1"/>
  <c r="H425" i="1"/>
  <c r="G425" i="1"/>
  <c r="F425" i="1"/>
  <c r="E425" i="1"/>
  <c r="D425" i="1"/>
  <c r="C425" i="1"/>
  <c r="H424" i="1"/>
  <c r="G424" i="1"/>
  <c r="F424" i="1"/>
  <c r="E424" i="1"/>
  <c r="D424" i="1"/>
  <c r="C424" i="1"/>
  <c r="H423" i="1"/>
  <c r="G423" i="1"/>
  <c r="F423" i="1"/>
  <c r="E423" i="1"/>
  <c r="D423" i="1"/>
  <c r="C423" i="1"/>
  <c r="H422" i="1"/>
  <c r="G422" i="1"/>
  <c r="F422" i="1"/>
  <c r="E422" i="1"/>
  <c r="D422" i="1"/>
  <c r="C422" i="1"/>
  <c r="H421" i="1"/>
  <c r="G421" i="1"/>
  <c r="F421" i="1"/>
  <c r="E421" i="1"/>
  <c r="D421" i="1"/>
  <c r="C421" i="1"/>
  <c r="H420" i="1"/>
  <c r="G420" i="1"/>
  <c r="F420" i="1"/>
  <c r="E420" i="1"/>
  <c r="D420" i="1"/>
  <c r="C420" i="1"/>
  <c r="H419" i="1"/>
  <c r="G419" i="1"/>
  <c r="F419" i="1"/>
  <c r="E419" i="1"/>
  <c r="D419" i="1"/>
  <c r="C419" i="1"/>
  <c r="H418" i="1"/>
  <c r="G418" i="1"/>
  <c r="F418" i="1"/>
  <c r="E418" i="1"/>
  <c r="D418" i="1"/>
  <c r="C418" i="1"/>
  <c r="H417" i="1"/>
  <c r="G417" i="1"/>
  <c r="F417" i="1"/>
  <c r="E417" i="1"/>
  <c r="D417" i="1"/>
  <c r="C417" i="1"/>
  <c r="H416" i="1"/>
  <c r="G416" i="1"/>
  <c r="F416" i="1"/>
  <c r="E416" i="1"/>
  <c r="D416" i="1"/>
  <c r="C416" i="1"/>
  <c r="H415" i="1"/>
  <c r="G415" i="1"/>
  <c r="F415" i="1"/>
  <c r="E415" i="1"/>
  <c r="D415" i="1"/>
  <c r="C415" i="1"/>
  <c r="H414" i="1"/>
  <c r="G414" i="1"/>
  <c r="F414" i="1"/>
  <c r="E414" i="1"/>
  <c r="D414" i="1"/>
  <c r="C414" i="1"/>
  <c r="H413" i="1"/>
  <c r="G413" i="1"/>
  <c r="F413" i="1"/>
  <c r="E413" i="1"/>
  <c r="D413" i="1"/>
  <c r="C413" i="1"/>
  <c r="H412" i="1"/>
  <c r="G412" i="1"/>
  <c r="F412" i="1"/>
  <c r="E412" i="1"/>
  <c r="D412" i="1"/>
  <c r="C412" i="1"/>
  <c r="H411" i="1"/>
  <c r="G411" i="1"/>
  <c r="F411" i="1"/>
  <c r="E411" i="1"/>
  <c r="D411" i="1"/>
  <c r="C411" i="1"/>
  <c r="H410" i="1"/>
  <c r="G410" i="1"/>
  <c r="F410" i="1"/>
  <c r="E410" i="1"/>
  <c r="D410" i="1"/>
  <c r="C410" i="1"/>
  <c r="H409" i="1"/>
  <c r="G409" i="1"/>
  <c r="F409" i="1"/>
  <c r="E409" i="1"/>
  <c r="D409" i="1"/>
  <c r="C409" i="1"/>
  <c r="H408" i="1"/>
  <c r="G408" i="1"/>
  <c r="F408" i="1"/>
  <c r="E408" i="1"/>
  <c r="D408" i="1"/>
  <c r="C408" i="1"/>
  <c r="H407" i="1"/>
  <c r="G407" i="1"/>
  <c r="F407" i="1"/>
  <c r="E407" i="1"/>
  <c r="D407" i="1"/>
  <c r="C407" i="1"/>
  <c r="H406" i="1"/>
  <c r="G406" i="1"/>
  <c r="F406" i="1"/>
  <c r="E406" i="1"/>
  <c r="D406" i="1"/>
  <c r="C406" i="1"/>
  <c r="H405" i="1"/>
  <c r="G405" i="1"/>
  <c r="F405" i="1"/>
  <c r="E405" i="1"/>
  <c r="D405" i="1"/>
  <c r="C405" i="1"/>
  <c r="H404" i="1"/>
  <c r="G404" i="1"/>
  <c r="F404" i="1"/>
  <c r="E404" i="1"/>
  <c r="D404" i="1"/>
  <c r="C404" i="1"/>
  <c r="H403" i="1"/>
  <c r="G403" i="1"/>
  <c r="F403" i="1"/>
  <c r="E403" i="1"/>
  <c r="D403" i="1"/>
  <c r="C403" i="1"/>
  <c r="H402" i="1"/>
  <c r="G402" i="1"/>
  <c r="F402" i="1"/>
  <c r="E402" i="1"/>
  <c r="D402" i="1"/>
  <c r="C402" i="1"/>
  <c r="H401" i="1"/>
  <c r="G401" i="1"/>
  <c r="F401" i="1"/>
  <c r="E401" i="1"/>
  <c r="D401" i="1"/>
  <c r="C401" i="1"/>
  <c r="H400" i="1"/>
  <c r="G400" i="1"/>
  <c r="F400" i="1"/>
  <c r="E400" i="1"/>
  <c r="D400" i="1"/>
  <c r="C400" i="1"/>
  <c r="H399" i="1"/>
  <c r="G399" i="1"/>
  <c r="F399" i="1"/>
  <c r="E399" i="1"/>
  <c r="D399" i="1"/>
  <c r="C399" i="1"/>
  <c r="H398" i="1"/>
  <c r="G398" i="1"/>
  <c r="F398" i="1"/>
  <c r="E398" i="1"/>
  <c r="D398" i="1"/>
  <c r="C398" i="1"/>
  <c r="H397" i="1"/>
  <c r="G397" i="1"/>
  <c r="F397" i="1"/>
  <c r="E397" i="1"/>
  <c r="D397" i="1"/>
  <c r="C397" i="1"/>
  <c r="H396" i="1"/>
  <c r="G396" i="1"/>
  <c r="F396" i="1"/>
  <c r="E396" i="1"/>
  <c r="D396" i="1"/>
  <c r="C396" i="1"/>
  <c r="H395" i="1"/>
  <c r="G395" i="1"/>
  <c r="F395" i="1"/>
  <c r="E395" i="1"/>
  <c r="D395" i="1"/>
  <c r="C395" i="1"/>
  <c r="H394" i="1"/>
  <c r="G394" i="1"/>
  <c r="F394" i="1"/>
  <c r="E394" i="1"/>
  <c r="D394" i="1"/>
  <c r="C394" i="1"/>
  <c r="H393" i="1"/>
  <c r="G393" i="1"/>
  <c r="F393" i="1"/>
  <c r="E393" i="1"/>
  <c r="D393" i="1"/>
  <c r="C393" i="1"/>
  <c r="H392" i="1"/>
  <c r="G392" i="1"/>
  <c r="F392" i="1"/>
  <c r="E392" i="1"/>
  <c r="D392" i="1"/>
  <c r="C392" i="1"/>
  <c r="H391" i="1"/>
  <c r="G391" i="1"/>
  <c r="F391" i="1"/>
  <c r="E391" i="1"/>
  <c r="D391" i="1"/>
  <c r="C391" i="1"/>
  <c r="H390" i="1"/>
  <c r="G390" i="1"/>
  <c r="F390" i="1"/>
  <c r="E390" i="1"/>
  <c r="D390" i="1"/>
  <c r="C390" i="1"/>
  <c r="H389" i="1"/>
  <c r="G389" i="1"/>
  <c r="F389" i="1"/>
  <c r="E389" i="1"/>
  <c r="D389" i="1"/>
  <c r="C389" i="1"/>
  <c r="H388" i="1"/>
  <c r="G388" i="1"/>
  <c r="F388" i="1"/>
  <c r="E388" i="1"/>
  <c r="D388" i="1"/>
  <c r="C388" i="1"/>
  <c r="H387" i="1"/>
  <c r="G387" i="1"/>
  <c r="F387" i="1"/>
  <c r="E387" i="1"/>
  <c r="D387" i="1"/>
  <c r="C387" i="1"/>
  <c r="H386" i="1"/>
  <c r="G386" i="1"/>
  <c r="F386" i="1"/>
  <c r="E386" i="1"/>
  <c r="D386" i="1"/>
  <c r="C386" i="1"/>
  <c r="H385" i="1"/>
  <c r="G385" i="1"/>
  <c r="F385" i="1"/>
  <c r="E385" i="1"/>
  <c r="D385" i="1"/>
  <c r="C385" i="1"/>
  <c r="H384" i="1"/>
  <c r="G384" i="1"/>
  <c r="F384" i="1"/>
  <c r="E384" i="1"/>
  <c r="D384" i="1"/>
  <c r="C384" i="1"/>
  <c r="H383" i="1"/>
  <c r="G383" i="1"/>
  <c r="F383" i="1"/>
  <c r="E383" i="1"/>
  <c r="D383" i="1"/>
  <c r="C383" i="1"/>
  <c r="H382" i="1"/>
  <c r="G382" i="1"/>
  <c r="F382" i="1"/>
  <c r="E382" i="1"/>
  <c r="D382" i="1"/>
  <c r="C382" i="1"/>
  <c r="H381" i="1"/>
  <c r="G381" i="1"/>
  <c r="F381" i="1"/>
  <c r="E381" i="1"/>
  <c r="D381" i="1"/>
  <c r="C381" i="1"/>
  <c r="H380" i="1"/>
  <c r="G380" i="1"/>
  <c r="F380" i="1"/>
  <c r="E380" i="1"/>
  <c r="D380" i="1"/>
  <c r="C380" i="1"/>
  <c r="H379" i="1"/>
  <c r="G379" i="1"/>
  <c r="F379" i="1"/>
  <c r="E379" i="1"/>
  <c r="D379" i="1"/>
  <c r="C379" i="1"/>
  <c r="H378" i="1"/>
  <c r="G378" i="1"/>
  <c r="F378" i="1"/>
  <c r="E378" i="1"/>
  <c r="D378" i="1"/>
  <c r="C378" i="1"/>
  <c r="H377" i="1"/>
  <c r="G377" i="1"/>
  <c r="F377" i="1"/>
  <c r="E377" i="1"/>
  <c r="D377" i="1"/>
  <c r="C377" i="1"/>
  <c r="H376" i="1"/>
  <c r="G376" i="1"/>
  <c r="F376" i="1"/>
  <c r="E376" i="1"/>
  <c r="D376" i="1"/>
  <c r="C376" i="1"/>
  <c r="H375" i="1"/>
  <c r="G375" i="1"/>
  <c r="F375" i="1"/>
  <c r="E375" i="1"/>
  <c r="D375" i="1"/>
  <c r="C375" i="1"/>
  <c r="H374" i="1"/>
  <c r="G374" i="1"/>
  <c r="F374" i="1"/>
  <c r="E374" i="1"/>
  <c r="D374" i="1"/>
  <c r="C374" i="1"/>
  <c r="H373" i="1"/>
  <c r="G373" i="1"/>
  <c r="F373" i="1"/>
  <c r="E373" i="1"/>
  <c r="D373" i="1"/>
  <c r="C373" i="1"/>
  <c r="H372" i="1"/>
  <c r="G372" i="1"/>
  <c r="F372" i="1"/>
  <c r="E372" i="1"/>
  <c r="D372" i="1"/>
  <c r="C372" i="1"/>
  <c r="H371" i="1"/>
  <c r="G371" i="1"/>
  <c r="F371" i="1"/>
  <c r="E371" i="1"/>
  <c r="D371" i="1"/>
  <c r="C371" i="1"/>
  <c r="H370" i="1"/>
  <c r="G370" i="1"/>
  <c r="F370" i="1"/>
  <c r="E370" i="1"/>
  <c r="D370" i="1"/>
  <c r="C370" i="1"/>
  <c r="H369" i="1"/>
  <c r="G369" i="1"/>
  <c r="F369" i="1"/>
  <c r="E369" i="1"/>
  <c r="D369" i="1"/>
  <c r="C369" i="1"/>
  <c r="H368" i="1"/>
  <c r="G368" i="1"/>
  <c r="F368" i="1"/>
  <c r="E368" i="1"/>
  <c r="D368" i="1"/>
  <c r="C368" i="1"/>
  <c r="H367" i="1"/>
  <c r="G367" i="1"/>
  <c r="F367" i="1"/>
  <c r="E367" i="1"/>
  <c r="D367" i="1"/>
  <c r="C367" i="1"/>
  <c r="H366" i="1"/>
  <c r="G366" i="1"/>
  <c r="F366" i="1"/>
  <c r="E366" i="1"/>
  <c r="D366" i="1"/>
  <c r="C366" i="1"/>
  <c r="H365" i="1"/>
  <c r="G365" i="1"/>
  <c r="F365" i="1"/>
  <c r="E365" i="1"/>
  <c r="D365" i="1"/>
  <c r="C365" i="1"/>
  <c r="H364" i="1"/>
  <c r="G364" i="1"/>
  <c r="F364" i="1"/>
  <c r="E364" i="1"/>
  <c r="D364" i="1"/>
  <c r="C364" i="1"/>
  <c r="H363" i="1"/>
  <c r="G363" i="1"/>
  <c r="F363" i="1"/>
  <c r="E363" i="1"/>
  <c r="D363" i="1"/>
  <c r="C363" i="1"/>
  <c r="H362" i="1"/>
  <c r="G362" i="1"/>
  <c r="F362" i="1"/>
  <c r="E362" i="1"/>
  <c r="D362" i="1"/>
  <c r="C362" i="1"/>
  <c r="H361" i="1"/>
  <c r="G361" i="1"/>
  <c r="F361" i="1"/>
  <c r="E361" i="1"/>
  <c r="D361" i="1"/>
  <c r="C361" i="1"/>
  <c r="H360" i="1"/>
  <c r="G360" i="1"/>
  <c r="F360" i="1"/>
  <c r="E360" i="1"/>
  <c r="D360" i="1"/>
  <c r="C360" i="1"/>
  <c r="H359" i="1"/>
  <c r="G359" i="1"/>
  <c r="F359" i="1"/>
  <c r="E359" i="1"/>
  <c r="D359" i="1"/>
  <c r="C359" i="1"/>
  <c r="H358" i="1"/>
  <c r="G358" i="1"/>
  <c r="F358" i="1"/>
  <c r="E358" i="1"/>
  <c r="D358" i="1"/>
  <c r="C358" i="1"/>
  <c r="H357" i="1"/>
  <c r="G357" i="1"/>
  <c r="F357" i="1"/>
  <c r="E357" i="1"/>
  <c r="D357" i="1"/>
  <c r="C357" i="1"/>
  <c r="H356" i="1"/>
  <c r="G356" i="1"/>
  <c r="F356" i="1"/>
  <c r="E356" i="1"/>
  <c r="D356" i="1"/>
  <c r="C356" i="1"/>
  <c r="H355" i="1"/>
  <c r="G355" i="1"/>
  <c r="F355" i="1"/>
  <c r="E355" i="1"/>
  <c r="D355" i="1"/>
  <c r="C355" i="1"/>
  <c r="H354" i="1"/>
  <c r="G354" i="1"/>
  <c r="F354" i="1"/>
  <c r="E354" i="1"/>
  <c r="D354" i="1"/>
  <c r="C354" i="1"/>
  <c r="H353" i="1"/>
  <c r="G353" i="1"/>
  <c r="F353" i="1"/>
  <c r="E353" i="1"/>
  <c r="D353" i="1"/>
  <c r="C353" i="1"/>
  <c r="H352" i="1"/>
  <c r="G352" i="1"/>
  <c r="F352" i="1"/>
  <c r="E352" i="1"/>
  <c r="D352" i="1"/>
  <c r="C352" i="1"/>
  <c r="H351" i="1"/>
  <c r="G351" i="1"/>
  <c r="F351" i="1"/>
  <c r="E351" i="1"/>
  <c r="D351" i="1"/>
  <c r="C351" i="1"/>
  <c r="H350" i="1"/>
  <c r="G350" i="1"/>
  <c r="F350" i="1"/>
  <c r="E350" i="1"/>
  <c r="D350" i="1"/>
  <c r="C350" i="1"/>
  <c r="H349" i="1"/>
  <c r="G349" i="1"/>
  <c r="F349" i="1"/>
  <c r="E349" i="1"/>
  <c r="D349" i="1"/>
  <c r="C349" i="1"/>
  <c r="H348" i="1"/>
  <c r="G348" i="1"/>
  <c r="F348" i="1"/>
  <c r="E348" i="1"/>
  <c r="D348" i="1"/>
  <c r="C348" i="1"/>
  <c r="H347" i="1"/>
  <c r="G347" i="1"/>
  <c r="F347" i="1"/>
  <c r="E347" i="1"/>
  <c r="D347" i="1"/>
  <c r="C347" i="1"/>
  <c r="H346" i="1"/>
  <c r="G346" i="1"/>
  <c r="F346" i="1"/>
  <c r="E346" i="1"/>
  <c r="D346" i="1"/>
  <c r="C346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H340" i="1"/>
  <c r="G340" i="1"/>
  <c r="F340" i="1"/>
  <c r="E340" i="1"/>
  <c r="D340" i="1"/>
  <c r="C340" i="1"/>
  <c r="H339" i="1"/>
  <c r="G339" i="1"/>
  <c r="F339" i="1"/>
  <c r="E339" i="1"/>
  <c r="D339" i="1"/>
  <c r="C339" i="1"/>
  <c r="H338" i="1"/>
  <c r="G338" i="1"/>
  <c r="F338" i="1"/>
  <c r="E338" i="1"/>
  <c r="D338" i="1"/>
  <c r="C338" i="1"/>
  <c r="H337" i="1"/>
  <c r="G337" i="1"/>
  <c r="F337" i="1"/>
  <c r="E337" i="1"/>
  <c r="D337" i="1"/>
  <c r="C337" i="1"/>
  <c r="H336" i="1"/>
  <c r="G336" i="1"/>
  <c r="F336" i="1"/>
  <c r="E336" i="1"/>
  <c r="D336" i="1"/>
  <c r="C336" i="1"/>
  <c r="H335" i="1"/>
  <c r="G335" i="1"/>
  <c r="F335" i="1"/>
  <c r="E335" i="1"/>
  <c r="D335" i="1"/>
  <c r="C335" i="1"/>
  <c r="H334" i="1"/>
  <c r="G334" i="1"/>
  <c r="F334" i="1"/>
  <c r="E334" i="1"/>
  <c r="D334" i="1"/>
  <c r="C334" i="1"/>
  <c r="H333" i="1"/>
  <c r="G333" i="1"/>
  <c r="F333" i="1"/>
  <c r="E333" i="1"/>
  <c r="D333" i="1"/>
  <c r="C333" i="1"/>
  <c r="H332" i="1"/>
  <c r="G332" i="1"/>
  <c r="F332" i="1"/>
  <c r="E332" i="1"/>
  <c r="D332" i="1"/>
  <c r="C332" i="1"/>
  <c r="H331" i="1"/>
  <c r="G331" i="1"/>
  <c r="F331" i="1"/>
  <c r="E331" i="1"/>
  <c r="D331" i="1"/>
  <c r="C331" i="1"/>
  <c r="H330" i="1"/>
  <c r="G330" i="1"/>
  <c r="F330" i="1"/>
  <c r="E330" i="1"/>
  <c r="D330" i="1"/>
  <c r="C330" i="1"/>
  <c r="H329" i="1"/>
  <c r="G329" i="1"/>
  <c r="F329" i="1"/>
  <c r="E329" i="1"/>
  <c r="D329" i="1"/>
  <c r="C329" i="1"/>
  <c r="H328" i="1"/>
  <c r="G328" i="1"/>
  <c r="F328" i="1"/>
  <c r="E328" i="1"/>
  <c r="D328" i="1"/>
  <c r="C328" i="1"/>
  <c r="H327" i="1"/>
  <c r="G327" i="1"/>
  <c r="F327" i="1"/>
  <c r="E327" i="1"/>
  <c r="D327" i="1"/>
  <c r="C327" i="1"/>
  <c r="H326" i="1"/>
  <c r="G326" i="1"/>
  <c r="F326" i="1"/>
  <c r="E326" i="1"/>
  <c r="D326" i="1"/>
  <c r="C326" i="1"/>
  <c r="H325" i="1"/>
  <c r="G325" i="1"/>
  <c r="F325" i="1"/>
  <c r="E325" i="1"/>
  <c r="D325" i="1"/>
  <c r="C325" i="1"/>
  <c r="H324" i="1"/>
  <c r="G324" i="1"/>
  <c r="F324" i="1"/>
  <c r="E324" i="1"/>
  <c r="D324" i="1"/>
  <c r="C324" i="1"/>
  <c r="H323" i="1"/>
  <c r="G323" i="1"/>
  <c r="F323" i="1"/>
  <c r="E323" i="1"/>
  <c r="D323" i="1"/>
  <c r="C323" i="1"/>
  <c r="H322" i="1"/>
  <c r="G322" i="1"/>
  <c r="F322" i="1"/>
  <c r="E322" i="1"/>
  <c r="D322" i="1"/>
  <c r="C322" i="1"/>
  <c r="H321" i="1"/>
  <c r="G321" i="1"/>
  <c r="F321" i="1"/>
  <c r="E321" i="1"/>
  <c r="D321" i="1"/>
  <c r="C321" i="1"/>
  <c r="H320" i="1"/>
  <c r="G320" i="1"/>
  <c r="F320" i="1"/>
  <c r="E320" i="1"/>
  <c r="D320" i="1"/>
  <c r="C320" i="1"/>
  <c r="H319" i="1"/>
  <c r="G319" i="1"/>
  <c r="F319" i="1"/>
  <c r="E319" i="1"/>
  <c r="D319" i="1"/>
  <c r="C319" i="1"/>
  <c r="H318" i="1"/>
  <c r="G318" i="1"/>
  <c r="F318" i="1"/>
  <c r="E318" i="1"/>
  <c r="D318" i="1"/>
  <c r="C318" i="1"/>
  <c r="H317" i="1"/>
  <c r="G317" i="1"/>
  <c r="F317" i="1"/>
  <c r="E317" i="1"/>
  <c r="D317" i="1"/>
  <c r="C317" i="1"/>
  <c r="H316" i="1"/>
  <c r="G316" i="1"/>
  <c r="F316" i="1"/>
  <c r="E316" i="1"/>
  <c r="D316" i="1"/>
  <c r="C316" i="1"/>
  <c r="H315" i="1"/>
  <c r="G315" i="1"/>
  <c r="F315" i="1"/>
  <c r="E315" i="1"/>
  <c r="D315" i="1"/>
  <c r="C315" i="1"/>
  <c r="H314" i="1"/>
  <c r="G314" i="1"/>
  <c r="F314" i="1"/>
  <c r="E314" i="1"/>
  <c r="D314" i="1"/>
  <c r="C314" i="1"/>
  <c r="H313" i="1"/>
  <c r="G313" i="1"/>
  <c r="F313" i="1"/>
  <c r="E313" i="1"/>
  <c r="D313" i="1"/>
  <c r="C313" i="1"/>
  <c r="H312" i="1"/>
  <c r="G312" i="1"/>
  <c r="F312" i="1"/>
  <c r="E312" i="1"/>
  <c r="D312" i="1"/>
  <c r="C312" i="1"/>
  <c r="H311" i="1"/>
  <c r="G311" i="1"/>
  <c r="F311" i="1"/>
  <c r="E311" i="1"/>
  <c r="D311" i="1"/>
  <c r="C311" i="1"/>
  <c r="H310" i="1"/>
  <c r="G310" i="1"/>
  <c r="F310" i="1"/>
  <c r="E310" i="1"/>
  <c r="D310" i="1"/>
  <c r="C310" i="1"/>
  <c r="H309" i="1"/>
  <c r="G309" i="1"/>
  <c r="F309" i="1"/>
  <c r="E309" i="1"/>
  <c r="D309" i="1"/>
  <c r="C309" i="1"/>
  <c r="H308" i="1"/>
  <c r="G308" i="1"/>
  <c r="F308" i="1"/>
  <c r="E308" i="1"/>
  <c r="D308" i="1"/>
  <c r="C308" i="1"/>
  <c r="H307" i="1"/>
  <c r="G307" i="1"/>
  <c r="F307" i="1"/>
  <c r="E307" i="1"/>
  <c r="D307" i="1"/>
  <c r="C307" i="1"/>
  <c r="H306" i="1"/>
  <c r="G306" i="1"/>
  <c r="F306" i="1"/>
  <c r="E306" i="1"/>
  <c r="D306" i="1"/>
  <c r="C306" i="1"/>
  <c r="H305" i="1"/>
  <c r="G305" i="1"/>
  <c r="F305" i="1"/>
  <c r="E305" i="1"/>
  <c r="D305" i="1"/>
  <c r="C305" i="1"/>
  <c r="H304" i="1"/>
  <c r="G304" i="1"/>
  <c r="F304" i="1"/>
  <c r="E304" i="1"/>
  <c r="D304" i="1"/>
  <c r="C304" i="1"/>
  <c r="H303" i="1"/>
  <c r="G303" i="1"/>
  <c r="F303" i="1"/>
  <c r="E303" i="1"/>
  <c r="D303" i="1"/>
  <c r="C303" i="1"/>
  <c r="H302" i="1"/>
  <c r="G302" i="1"/>
  <c r="F302" i="1"/>
  <c r="E302" i="1"/>
  <c r="D302" i="1"/>
  <c r="C302" i="1"/>
  <c r="H301" i="1"/>
  <c r="G301" i="1"/>
  <c r="F301" i="1"/>
  <c r="E301" i="1"/>
  <c r="D301" i="1"/>
  <c r="C301" i="1"/>
  <c r="H300" i="1"/>
  <c r="G300" i="1"/>
  <c r="F300" i="1"/>
  <c r="E300" i="1"/>
  <c r="D300" i="1"/>
  <c r="C300" i="1"/>
  <c r="H299" i="1"/>
  <c r="G299" i="1"/>
  <c r="F299" i="1"/>
  <c r="E299" i="1"/>
  <c r="D299" i="1"/>
  <c r="C299" i="1"/>
  <c r="H298" i="1"/>
  <c r="G298" i="1"/>
  <c r="F298" i="1"/>
  <c r="E298" i="1"/>
  <c r="D298" i="1"/>
  <c r="C298" i="1"/>
  <c r="H297" i="1"/>
  <c r="G297" i="1"/>
  <c r="F297" i="1"/>
  <c r="E297" i="1"/>
  <c r="D297" i="1"/>
  <c r="C297" i="1"/>
  <c r="H296" i="1"/>
  <c r="G296" i="1"/>
  <c r="F296" i="1"/>
  <c r="E296" i="1"/>
  <c r="D296" i="1"/>
  <c r="C296" i="1"/>
  <c r="H295" i="1"/>
  <c r="G295" i="1"/>
  <c r="F295" i="1"/>
  <c r="E295" i="1"/>
  <c r="D295" i="1"/>
  <c r="C295" i="1"/>
  <c r="H294" i="1"/>
  <c r="G294" i="1"/>
  <c r="F294" i="1"/>
  <c r="E294" i="1"/>
  <c r="D294" i="1"/>
  <c r="C294" i="1"/>
  <c r="H293" i="1"/>
  <c r="G293" i="1"/>
  <c r="F293" i="1"/>
  <c r="E293" i="1"/>
  <c r="D293" i="1"/>
  <c r="C293" i="1"/>
  <c r="H292" i="1"/>
  <c r="G292" i="1"/>
  <c r="F292" i="1"/>
  <c r="E292" i="1"/>
  <c r="D292" i="1"/>
  <c r="C292" i="1"/>
  <c r="H291" i="1"/>
  <c r="G291" i="1"/>
  <c r="F291" i="1"/>
  <c r="E291" i="1"/>
  <c r="D291" i="1"/>
  <c r="C291" i="1"/>
  <c r="H290" i="1"/>
  <c r="G290" i="1"/>
  <c r="F290" i="1"/>
  <c r="E290" i="1"/>
  <c r="D290" i="1"/>
  <c r="C290" i="1"/>
  <c r="H289" i="1"/>
  <c r="G289" i="1"/>
  <c r="F289" i="1"/>
  <c r="E289" i="1"/>
  <c r="D289" i="1"/>
  <c r="C289" i="1"/>
  <c r="H288" i="1"/>
  <c r="G288" i="1"/>
  <c r="F288" i="1"/>
  <c r="E288" i="1"/>
  <c r="D288" i="1"/>
  <c r="C288" i="1"/>
  <c r="H287" i="1"/>
  <c r="G287" i="1"/>
  <c r="F287" i="1"/>
  <c r="E287" i="1"/>
  <c r="D287" i="1"/>
  <c r="C287" i="1"/>
  <c r="H286" i="1"/>
  <c r="G286" i="1"/>
  <c r="F286" i="1"/>
  <c r="E286" i="1"/>
  <c r="D286" i="1"/>
  <c r="C286" i="1"/>
  <c r="H285" i="1"/>
  <c r="G285" i="1"/>
  <c r="F285" i="1"/>
  <c r="E285" i="1"/>
  <c r="D285" i="1"/>
  <c r="C285" i="1"/>
  <c r="H284" i="1"/>
  <c r="G284" i="1"/>
  <c r="F284" i="1"/>
  <c r="E284" i="1"/>
  <c r="D284" i="1"/>
  <c r="C284" i="1"/>
  <c r="H283" i="1"/>
  <c r="G283" i="1"/>
  <c r="F283" i="1"/>
  <c r="E283" i="1"/>
  <c r="D283" i="1"/>
  <c r="C283" i="1"/>
  <c r="H282" i="1"/>
  <c r="G282" i="1"/>
  <c r="F282" i="1"/>
  <c r="E282" i="1"/>
  <c r="D282" i="1"/>
  <c r="C282" i="1"/>
  <c r="H281" i="1"/>
  <c r="G281" i="1"/>
  <c r="F281" i="1"/>
  <c r="E281" i="1"/>
  <c r="D281" i="1"/>
  <c r="C281" i="1"/>
  <c r="H280" i="1"/>
  <c r="G280" i="1"/>
  <c r="F280" i="1"/>
  <c r="E280" i="1"/>
  <c r="D280" i="1"/>
  <c r="C280" i="1"/>
  <c r="H279" i="1"/>
  <c r="G279" i="1"/>
  <c r="F279" i="1"/>
  <c r="E279" i="1"/>
  <c r="D279" i="1"/>
  <c r="C279" i="1"/>
  <c r="H278" i="1"/>
  <c r="G278" i="1"/>
  <c r="F278" i="1"/>
  <c r="E278" i="1"/>
  <c r="D278" i="1"/>
  <c r="C278" i="1"/>
  <c r="H277" i="1"/>
  <c r="G277" i="1"/>
  <c r="F277" i="1"/>
  <c r="E277" i="1"/>
  <c r="D277" i="1"/>
  <c r="C277" i="1"/>
  <c r="H276" i="1"/>
  <c r="G276" i="1"/>
  <c r="F276" i="1"/>
  <c r="E276" i="1"/>
  <c r="D276" i="1"/>
  <c r="C276" i="1"/>
  <c r="H275" i="1"/>
  <c r="G275" i="1"/>
  <c r="F275" i="1"/>
  <c r="E275" i="1"/>
  <c r="D275" i="1"/>
  <c r="C275" i="1"/>
  <c r="H274" i="1"/>
  <c r="G274" i="1"/>
  <c r="F274" i="1"/>
  <c r="E274" i="1"/>
  <c r="D274" i="1"/>
  <c r="C274" i="1"/>
  <c r="H273" i="1"/>
  <c r="G273" i="1"/>
  <c r="F273" i="1"/>
  <c r="E273" i="1"/>
  <c r="D273" i="1"/>
  <c r="C273" i="1"/>
  <c r="H272" i="1"/>
  <c r="G272" i="1"/>
  <c r="F272" i="1"/>
  <c r="E272" i="1"/>
  <c r="D272" i="1"/>
  <c r="C272" i="1"/>
  <c r="H271" i="1"/>
  <c r="G271" i="1"/>
  <c r="F271" i="1"/>
  <c r="E271" i="1"/>
  <c r="D271" i="1"/>
  <c r="C271" i="1"/>
  <c r="H270" i="1"/>
  <c r="G270" i="1"/>
  <c r="F270" i="1"/>
  <c r="E270" i="1"/>
  <c r="D270" i="1"/>
  <c r="C270" i="1"/>
  <c r="H269" i="1"/>
  <c r="G269" i="1"/>
  <c r="F269" i="1"/>
  <c r="E269" i="1"/>
  <c r="D269" i="1"/>
  <c r="C269" i="1"/>
  <c r="H268" i="1"/>
  <c r="G268" i="1"/>
  <c r="F268" i="1"/>
  <c r="E268" i="1"/>
  <c r="D268" i="1"/>
  <c r="C268" i="1"/>
  <c r="H267" i="1"/>
  <c r="G267" i="1"/>
  <c r="F267" i="1"/>
  <c r="E267" i="1"/>
  <c r="D267" i="1"/>
  <c r="C267" i="1"/>
  <c r="H266" i="1"/>
  <c r="G266" i="1"/>
  <c r="F266" i="1"/>
  <c r="E266" i="1"/>
  <c r="D266" i="1"/>
  <c r="C266" i="1"/>
  <c r="H265" i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<sst xmlns="http://schemas.openxmlformats.org/spreadsheetml/2006/main" count="748" uniqueCount="359">
  <si>
    <t>CLIENTE</t>
  </si>
  <si>
    <t>NOMBRE_CLIENTE</t>
  </si>
  <si>
    <t>TOTAL_ANT</t>
  </si>
  <si>
    <t>TOTAL_EROG</t>
  </si>
  <si>
    <t>TOTAL_GAR</t>
  </si>
  <si>
    <t>TOTAL_INTERCO</t>
  </si>
  <si>
    <t>TOTAL_GARANTIA</t>
  </si>
  <si>
    <t>DIFERENCIAL</t>
  </si>
  <si>
    <t>DIF_MAS</t>
  </si>
  <si>
    <t>DIF_MENOS</t>
  </si>
  <si>
    <t>ANTES_ANT</t>
  </si>
  <si>
    <t>ANTES_EROG</t>
  </si>
  <si>
    <t>ANTES_GAR</t>
  </si>
  <si>
    <t>ANTES_INTERCO</t>
  </si>
  <si>
    <t>ANTES_GARANTIA</t>
  </si>
  <si>
    <t>BIMANT1_ANT</t>
  </si>
  <si>
    <t>BIMANT1_EROG</t>
  </si>
  <si>
    <t>BIMANT1_GAR</t>
  </si>
  <si>
    <t>BIMANT1_INTERCO</t>
  </si>
  <si>
    <t>BIMANT1_GARANTIA</t>
  </si>
  <si>
    <t>BIMANT2_ANT</t>
  </si>
  <si>
    <t>BIMANT2_EROG</t>
  </si>
  <si>
    <t>BIMANT2_GAR</t>
  </si>
  <si>
    <t>BIMANT2_INTERCO</t>
  </si>
  <si>
    <t>BIMANT2_GARANTIA</t>
  </si>
  <si>
    <t>BIMACT1_ANT</t>
  </si>
  <si>
    <t>BIMACT1_EROG</t>
  </si>
  <si>
    <t>BIMACT1_GAR</t>
  </si>
  <si>
    <t>BIMACT1_INTERCO</t>
  </si>
  <si>
    <t>BIMACT1_GARANTIA</t>
  </si>
  <si>
    <t>BIMACT2_ANT</t>
  </si>
  <si>
    <t>BIMACT2_EROG</t>
  </si>
  <si>
    <t>BIMACT2_GAR</t>
  </si>
  <si>
    <t>BIMACT2_INTERCO</t>
  </si>
  <si>
    <t>BIMACT2_GARANTIA</t>
  </si>
  <si>
    <t>FRANSLUX SA DE CV</t>
  </si>
  <si>
    <t>MANUFACTURERA DE ACCESORIOS PARA OFICINA, S.A. DE C.V.</t>
  </si>
  <si>
    <t>BDF MEXICO, S.A. DE C.V.</t>
  </si>
  <si>
    <t>BOMBAS CENTRIFUGAS ALEMANAS, S.A. DE C.V.</t>
  </si>
  <si>
    <t>Cliente</t>
  </si>
  <si>
    <t>Nombre</t>
  </si>
  <si>
    <t>Tot. Anticipos</t>
  </si>
  <si>
    <t>Tot. Erogaciones</t>
  </si>
  <si>
    <t>Tot. GAR</t>
  </si>
  <si>
    <t>Tot. InterCo</t>
  </si>
  <si>
    <t>Tot. Garantia</t>
  </si>
  <si>
    <t>Diferencial</t>
  </si>
  <si>
    <t>Diferencial (+)</t>
  </si>
  <si>
    <t>Diferencial (-)</t>
  </si>
  <si>
    <t>Anticipos Antes 2023</t>
  </si>
  <si>
    <t>Erogaciones Antes 2023</t>
  </si>
  <si>
    <t>GAR Antes 2023</t>
  </si>
  <si>
    <t>InterCo Antes 2023</t>
  </si>
  <si>
    <t>Garantia Antes 2023</t>
  </si>
  <si>
    <t>Anticipos 01-06 2023</t>
  </si>
  <si>
    <t>Erogaciones 01-06 2023</t>
  </si>
  <si>
    <t>GAR 01-06 2023</t>
  </si>
  <si>
    <t>InterCo 01-06 2023</t>
  </si>
  <si>
    <t>Garantia 01-06 2023</t>
  </si>
  <si>
    <t>Anticipos 07-12 2023</t>
  </si>
  <si>
    <t>Erogaciones 07-12 2023</t>
  </si>
  <si>
    <t>GAR 07-12 2023</t>
  </si>
  <si>
    <t>InterCo 07-12 2023</t>
  </si>
  <si>
    <t>Garantia 07-12 2023</t>
  </si>
  <si>
    <t>Anticipos 01-06 2024</t>
  </si>
  <si>
    <t>Erogaciones 01-06 2024</t>
  </si>
  <si>
    <t>GAR 01-06 2024</t>
  </si>
  <si>
    <t>InterCo 01-06 2024</t>
  </si>
  <si>
    <t>Garantia 01-06 2024</t>
  </si>
  <si>
    <t>Anticipos 07-12 2024</t>
  </si>
  <si>
    <t>Erogaciones 07-12 2024</t>
  </si>
  <si>
    <t>GAR 07-12 2024</t>
  </si>
  <si>
    <t>InterCo 07-12 2024</t>
  </si>
  <si>
    <t>Garantia 07-12 2024</t>
  </si>
  <si>
    <t>LUBRICANTES FUCHS DE MEXICO, S.A. DE C.V.</t>
  </si>
  <si>
    <t>ELRING KLINGER MEXICO SA DE CV</t>
  </si>
  <si>
    <t>HEIDELBERG MEXICO, S. DE R.L. DE C.V.</t>
  </si>
  <si>
    <t>STEEL &amp; TRUCKS,S.A. DE C.V.</t>
  </si>
  <si>
    <t>R.C. DIGITAL SA DE CV</t>
  </si>
  <si>
    <t>SEALED AIR DE MEXICO, S DE R.L. DE C.V.</t>
  </si>
  <si>
    <t>LVMH PERFUMES Y COSMETICOS DE MEXICO SA DE CV</t>
  </si>
  <si>
    <t>CIPSA INDUSTRIAS, S.A. DE C.V.</t>
  </si>
  <si>
    <t>TI GROUP AUTOMOTIVE SYSTEMS S DE RL DE CV</t>
  </si>
  <si>
    <t>BEHR THERMOT TRONIK PRETTL MEXICO, S.A. DE C.V.</t>
  </si>
  <si>
    <t>SENOPLAST, S.A. DE C.V.</t>
  </si>
  <si>
    <t>COEXPAN MEXICO, S.A. DE C.V.</t>
  </si>
  <si>
    <t>LG ELECTRONICS MEXICO SA DE CV</t>
  </si>
  <si>
    <t>ECODYNEUET DE MEXICO, S. DE R.L. DE C.V.</t>
  </si>
  <si>
    <t>APEX TOOL GROUP MANUFACTURING MEXICO, S DE RL DE CV</t>
  </si>
  <si>
    <t>CASA DIAZ DE MAQUINAS DE COSER SA DE CV</t>
  </si>
  <si>
    <t>MANUFACTURAS ARRIAGA CARMONA Y SERVICIOS, S.A. DE C.V.</t>
  </si>
  <si>
    <t>CEMENTOS APASCO SA DE CV</t>
  </si>
  <si>
    <t>DART, S.A. DE C.V.</t>
  </si>
  <si>
    <t>FMC AGROQUIMICA DE MEXICO S DE RL DE CV</t>
  </si>
  <si>
    <t>S-MEX, S.A. DE C.V.</t>
  </si>
  <si>
    <t>LIDERMAQ, S.A. DE C.V.</t>
  </si>
  <si>
    <t>ALPHA HILEX, S.A. DE C.V.</t>
  </si>
  <si>
    <t>CEMM MEX SA DE CV</t>
  </si>
  <si>
    <t>MAGNETI MARELLI SISTEMAS ELECTRONICOS MEXICO SA DE CV</t>
  </si>
  <si>
    <t>FMC TECHNOLOGIES DE MEXICO SA DE CV</t>
  </si>
  <si>
    <t>STAMPING STEEL &amp; TRUCKS S.A. DE C.V.</t>
  </si>
  <si>
    <t>COMPAÑÍA HULERA TORNEL, S.A. DE C.V.</t>
  </si>
  <si>
    <t>FABRICA DE SULFATO EL AGUILA S.A. DE C.V.</t>
  </si>
  <si>
    <t>DAY INTERNATIONAL DE MEXICO S.A. DE C.V.</t>
  </si>
  <si>
    <t>CGR DE MEXICO S.A. DE C.V.</t>
  </si>
  <si>
    <t>EMSUR MEXICO SA DE CV</t>
  </si>
  <si>
    <t>COMERCIALIZADORA DE EQUIPOS PROFESIONALES  PARA CAFE S.A. DE C.V.</t>
  </si>
  <si>
    <t>DOOREMALEN INDUSTRIES MEXICO S.A. DE C.V.</t>
  </si>
  <si>
    <t>COMPRESORES MAQPOWER SA DE CV</t>
  </si>
  <si>
    <t>GRAFICOS MUNDIAL  S.A. DE C.V.</t>
  </si>
  <si>
    <t>ASF K DE MEXICO, S. DE R.L. DE C.V.</t>
  </si>
  <si>
    <t>GRUPO ABC DE MEXICO S.A. DE C.V.</t>
  </si>
  <si>
    <t>BOCAR SA DE CV</t>
  </si>
  <si>
    <t>SEMILLAS Y AGROPRODUCTOS MONSANTO, S.A. DE C.V.</t>
  </si>
  <si>
    <t>ROBERT BOSCH, S. DE R.L. DE C.V.</t>
  </si>
  <si>
    <t>SOFT AND WHITE PRODUCTS DE MEXICO, S.A. DE C.V.</t>
  </si>
  <si>
    <t>REICHHOLD QUIMICA DE MEXICO, S.A. DE C.V.</t>
  </si>
  <si>
    <t>HONDA TRADING DE MEXICO SA DE CV</t>
  </si>
  <si>
    <t>CARREDANA DE EMPAQUES, S.A. DE C.V.</t>
  </si>
  <si>
    <t>GRUPO PLASTIKROM SA DE CV</t>
  </si>
  <si>
    <t>MAYEKAWA DE MEXICO, S.A. DE C.V.</t>
  </si>
  <si>
    <t>SAINT-GOBAIN MEXICO SA DE CV</t>
  </si>
  <si>
    <t>BOHLER SOLDADURAS, S.A. DE C.V.</t>
  </si>
  <si>
    <t>PUIG MEXICO, S.A. DE C.V.</t>
  </si>
  <si>
    <t>NISSIN FOODS DE MÉXICO S.A. DE C.V.</t>
  </si>
  <si>
    <t>MONSANTO COMERCIAL SA DE CV</t>
  </si>
  <si>
    <t>HBPO MEXICO, S.A. DE C.V.</t>
  </si>
  <si>
    <t>FIRMENICH DE MÉXICO S.A. DE C.V.</t>
  </si>
  <si>
    <t>EQUIPOS ESPECIALES MPOWER S.A. DE C.V.</t>
  </si>
  <si>
    <t>F.L. SMIDTH S.A. DE C.V</t>
  </si>
  <si>
    <t>METALFRIO SOLUTIONS MEXICO, S.A. DE C.V.</t>
  </si>
  <si>
    <t>WOCO TECH DE MEXICO SA DE CV</t>
  </si>
  <si>
    <t>SEVEN AUDIO SA DE CV</t>
  </si>
  <si>
    <t>RADIO FREQUENCY SYSTEMS DE MEXICO, SA DE CV</t>
  </si>
  <si>
    <t>SEMINIS VEGETABLE SEEDS MEXICANA S. DE R.L. DE C.V.</t>
  </si>
  <si>
    <t>REGIO MARMOL S.A. DE C.V.</t>
  </si>
  <si>
    <t>COTEMAR SA DE CV</t>
  </si>
  <si>
    <t>TOP MUSIC S DE RL DE CV</t>
  </si>
  <si>
    <t>BROVEDANI REME MEXICO, SA DE CV</t>
  </si>
  <si>
    <t>FRENADOS MEXICANOS, S.A. DE C.V.</t>
  </si>
  <si>
    <t>BALDWIN FILTERS, S. DE R.L. DE C.V.</t>
  </si>
  <si>
    <t>ADMINISTRADORA DART, S. DE R. L. DE C.V.</t>
  </si>
  <si>
    <t>AUTOMOTIVE LIGHTING REAR LAMPS MEXICO S DE R.L DE C.V.</t>
  </si>
  <si>
    <t>RETTENMAIER MEXICANA SA DE CV</t>
  </si>
  <si>
    <t>DSV AIR &amp; SEA, SA DE CV</t>
  </si>
  <si>
    <t>ASHLAND CHEMICAL DE MEXICO SA DE CV</t>
  </si>
  <si>
    <t>EBERSPACHER CLIMATE CONTROL SYSTEMS  SA DE CV</t>
  </si>
  <si>
    <t>KIOTO CLEAR ENERGY SA DE CV</t>
  </si>
  <si>
    <t>SC JOHNSON AND SON, S.A. DE C.V.</t>
  </si>
  <si>
    <t>EOLIS AMERICA LATINA S.A. DE C.V.</t>
  </si>
  <si>
    <t>VALENT  DE  MEXICO SA DE CV</t>
  </si>
  <si>
    <t>INDUSTRIAS ALUMINIO CONSTRUCTA SA DE CV</t>
  </si>
  <si>
    <t>PROYEKTA SA DE CV</t>
  </si>
  <si>
    <t>DIMENSION MODULAR SA DE CV</t>
  </si>
  <si>
    <t>NATURESWEET INVERNADEROS S DE RL DE CV</t>
  </si>
  <si>
    <t>SAINT GOBAIN AMERICA SA DE CV</t>
  </si>
  <si>
    <t>TEAM FOODS MEXICO SA DE CV</t>
  </si>
  <si>
    <t>PROCESADORA DE JALISCO SA DE CV</t>
  </si>
  <si>
    <t>MOTO SPORTS DE CHIAPAS SA DE CV</t>
  </si>
  <si>
    <t>INGREDION MEXICO SA DE CV</t>
  </si>
  <si>
    <t>ARRENDADORA DEL CEDRAL, S.A. DE C.V.</t>
  </si>
  <si>
    <t>LOGIS ALMACENAJE Y DISTRIBUCION SA DE CV</t>
  </si>
  <si>
    <t>LOGIS SERVICIOS DE COMERCIO EXTERIOR SA DE CV</t>
  </si>
  <si>
    <t>ARRENDADORA DE EQUIPO DE TRANSPORTE PERSEUS SA DE CV</t>
  </si>
  <si>
    <t>CENTRO DE METROLOGIA Y ENSAYOS TECNICOS S.A. DE C.V.</t>
  </si>
  <si>
    <t>DESCONOCIDO</t>
  </si>
  <si>
    <t>DESARROLLO DE PRODUCTOS SA DE CV</t>
  </si>
  <si>
    <t>FERTIGRO AGROPRODUCTS SA DE CV</t>
  </si>
  <si>
    <t>SCHAEFFLER AUTOMOTIVE AFTERMARKET MEXICO  SA DE CV</t>
  </si>
  <si>
    <t>INTELPROGRAMAS SC DE RL DE CV</t>
  </si>
  <si>
    <t>CALCOMANIAS TRADICIONALES  SA  DE CV</t>
  </si>
  <si>
    <t>IMPRENTA REYES HERMANOS SA DE CV</t>
  </si>
  <si>
    <t>ROBERT BOSCH MEXICO SISTEMAS AUTOMOTRICES SA DE CV</t>
  </si>
  <si>
    <t>TECNOLOGIA DE CELULOSA MEXICANA SA  DE CV</t>
  </si>
  <si>
    <t>ESTEVEZ SA DE CV</t>
  </si>
  <si>
    <t>COMERCIALIZADORA DE VALOR AGREGADO SA DE CV</t>
  </si>
  <si>
    <t>FRANCOBEL COMERCIALIZADORA S.A. DE C.V.</t>
  </si>
  <si>
    <t>SC JOHNSON S DE RL DE CV</t>
  </si>
  <si>
    <t>PRINTPACK PACKAGING DE MEXICO SA DE CV</t>
  </si>
  <si>
    <t>HITCHINER SA DE CV</t>
  </si>
  <si>
    <t>URREA DANDO VIDA AL AGUA SA DE CV</t>
  </si>
  <si>
    <t>EUROCOPTER DE MEXICO PLANTA QUERETARO SA DE CV</t>
  </si>
  <si>
    <t>MAGNETI MARELLI PROMATCOR SISTEMI SOSPENSIONI MEXICANA S DE RL DE CV</t>
  </si>
  <si>
    <t>ALPHA INDUSTRY JALISCO SA DE CV</t>
  </si>
  <si>
    <t>SOLIVE SA DE CV</t>
  </si>
  <si>
    <t>BERMUZ AUTOMATIZACION INDUSTRIAL SA DE CV</t>
  </si>
  <si>
    <t>ALMACEN LATINOAMERICANO DE FABRICAS AUTOMOTRICES, SA DE CV</t>
  </si>
  <si>
    <t>H2 TITAN SA DE CV</t>
  </si>
  <si>
    <t>GKN DRIVELINE CELAYA, S.A. DE C.V.</t>
  </si>
  <si>
    <t>AGUASCALIENTES INDUSTRIA DE AUTO PARTES SA DE CV</t>
  </si>
  <si>
    <t>SEMINIS VEGETABLE SEEDS MEXICANA S. DE R.L DE C.V.</t>
  </si>
  <si>
    <t>NUTRIGO SA DE CV</t>
  </si>
  <si>
    <t>VOIT AUTOMOTIVE DE MEXICO SA DE CV</t>
  </si>
  <si>
    <t>INDUSTRIAS AUGE SA DE CV</t>
  </si>
  <si>
    <t>TOKAI DE MEXICO SA DE CV</t>
  </si>
  <si>
    <t>CEMIX SA DE CV</t>
  </si>
  <si>
    <t>TETRA PAK QUERETARO SA DE CV</t>
  </si>
  <si>
    <t>NABS SUPPLY TECHNOLOGIES S DE RL DE CV</t>
  </si>
  <si>
    <t>IK PLASTIC COMPOUND MEXICO SA DE CV</t>
  </si>
  <si>
    <t>VOESTALPINE BOHLER WELDING MEXICO SA DE CV</t>
  </si>
  <si>
    <t>INDUSTRIAS GUTIERREZ SA DE CV</t>
  </si>
  <si>
    <t>ALPHA INDUSTRY QUERETARO SA DE CV</t>
  </si>
  <si>
    <t>ROBERT BOSCH MEXICO SISTEMAS DE FRENOS S DE RL DE CV</t>
  </si>
  <si>
    <t>PROCESADORA METALICA SA DE CV</t>
  </si>
  <si>
    <t>SEALED AIR DE MEXICO OPERATIONS S DE RL DE CV</t>
  </si>
  <si>
    <t>INTIER AUTOMOTIVE INTERIORS DE SALTILLO SA DE CV</t>
  </si>
  <si>
    <t>GRUPO MEDESA SA DE CV</t>
  </si>
  <si>
    <t>REMETEC S DE RL DE CV</t>
  </si>
  <si>
    <t>SISTEMAS ALIMENTICIOS NATURALES S A P I DE CV</t>
  </si>
  <si>
    <t>MATRIX WAREHOUSES INTERNACIONAL SA DE CV</t>
  </si>
  <si>
    <t>METALMOD MEXICO, S.A. DE C.V.</t>
  </si>
  <si>
    <t>ADISES SA DE CV</t>
  </si>
  <si>
    <t>RADIO FREQUENCY SYSTEMS DE MEXICO SA DE CV</t>
  </si>
  <si>
    <t>VOLVO GROUP MEXICO SA DE CV</t>
  </si>
  <si>
    <t>POLIMEROS NACIONALES SA DE CV</t>
  </si>
  <si>
    <t>POLIRESIN SA DE CV</t>
  </si>
  <si>
    <t>AIRBUS HELICOPTERS MEXICO SA DE CV</t>
  </si>
  <si>
    <t>SCHERDEL DE MEXICO S DE RL DE CV</t>
  </si>
  <si>
    <t>SOLENIS TECHNOLOGIES MEXICO S DE RL DE CV</t>
  </si>
  <si>
    <t>MONSANTO COMERCIAL S DE RL DE CV</t>
  </si>
  <si>
    <t>MAHLE BEHR MEXICO S DE RL DE CV</t>
  </si>
  <si>
    <t>MANUFACTURAS ARRIAGA CARMONA Y SERVICIOS SA DE CV</t>
  </si>
  <si>
    <t>EOLIS AMERICA LATINA SAPI DE CV</t>
  </si>
  <si>
    <t>ETICOM SA DE CV</t>
  </si>
  <si>
    <t>ECOLOPACK SA DE CV</t>
  </si>
  <si>
    <t>FLY MOTORS S DE RL DE CV</t>
  </si>
  <si>
    <t>CGR DE MEXICO SA DE CV</t>
  </si>
  <si>
    <t>TI GROUP AUTOMOTIVE SYSTEMS S. DE R.L. DE C.V.</t>
  </si>
  <si>
    <t>SEMINIS VEGETABLE SEEDS MEXICANA S DE RL DE CV</t>
  </si>
  <si>
    <t>INDUSTRIALIZADORA INTEGRAL DEL AGAVE SAPI DE CV</t>
  </si>
  <si>
    <t>TRACTO MONTAJES Y MANIOBRAS S DE RL DE CV</t>
  </si>
  <si>
    <t>QUALAMEX SA DE CV</t>
  </si>
  <si>
    <t>PROCESOS DE ALTA TECNOLOGIA SA DE CV</t>
  </si>
  <si>
    <t>BDF MEXICO SA DE CV</t>
  </si>
  <si>
    <t>COMERCIALIZADORA DE CENTROAMERICA Y DEL CARIBE S DE RL DE CV</t>
  </si>
  <si>
    <t>PROMOTORA AMBIENTAL DE LA LAGUNA SA DE CV</t>
  </si>
  <si>
    <t>AUTO-ELECTRICOS DE MEXICO, S A P I DE CV</t>
  </si>
  <si>
    <t>DUAS RODAS INDUSTRIAL DE MEXICO S DE RL DE CV</t>
  </si>
  <si>
    <t>GALFER INDUSTRIES SA DE CV</t>
  </si>
  <si>
    <t>GARLOCK DE MEXICO SA DE CV</t>
  </si>
  <si>
    <t>NATUREL WEST CORP</t>
  </si>
  <si>
    <t>TME WII SA DE CV</t>
  </si>
  <si>
    <t>FLSMIDTH SA DE CV</t>
  </si>
  <si>
    <t>REPOTENCIACIONES Y SERVICIOS DE REFRIGERACION SA DE CV</t>
  </si>
  <si>
    <t>TI-HANIL MEXICO S DE RL DE CV</t>
  </si>
  <si>
    <t>DERIVADOS MACROQUIMICOS SA DE CV</t>
  </si>
  <si>
    <t>BLUE ARTISAN GROUP DE MEXICO S DE RL DE CV</t>
  </si>
  <si>
    <t>KROMBERG &amp; SCHUBERT MEXICO S EN C</t>
  </si>
  <si>
    <t>GUERLAIN DE MEXICO SA</t>
  </si>
  <si>
    <t>MAGNETI MARELLI TOLUCA MEXICO S DE RL DE CV</t>
  </si>
  <si>
    <t>SABRITAS S DE RL DE CV</t>
  </si>
  <si>
    <t>ITOCHU MEXICO SA DE CV</t>
  </si>
  <si>
    <t>COSMETICOS TRUJILLO SA DE CV</t>
  </si>
  <si>
    <t>ALPLA MEXICO SA DE CV</t>
  </si>
  <si>
    <t>KELLOGG DE MEXICO S DE RL DE CV</t>
  </si>
  <si>
    <t>PRONUMEX S DE RL DE CV</t>
  </si>
  <si>
    <t>S C JOHNSON AND SON, S.A. DE C.V.</t>
  </si>
  <si>
    <t>ABSORMEX CMPC TISSUE SA DE CV</t>
  </si>
  <si>
    <t>ANTOLIN INTERIORS MEXICO SA DE CV</t>
  </si>
  <si>
    <t>INDUSTRIAS PRESTO SA DE CV</t>
  </si>
  <si>
    <t>FAIST ALUCAST S DE RL DE CV</t>
  </si>
  <si>
    <t>ROBERT BOSCH SISTEMAS AUTOMOTRICES, S.A. DE C.V.</t>
  </si>
  <si>
    <t>GLOBAL FUENTES SA DE CV</t>
  </si>
  <si>
    <t>PRETTL ELECTRIC DEL BAJIO SA DE CV</t>
  </si>
  <si>
    <t>SIGPACK SA DE CV</t>
  </si>
  <si>
    <t>EXPORTADORA DE POSTES GDL SA DE CV</t>
  </si>
  <si>
    <t>KROMBERG &amp; SCHUBERT MEXICO LE S DE RL DE CV</t>
  </si>
  <si>
    <t>MAQUILADORA GRAFICA MEXICANA SA DE CV</t>
  </si>
  <si>
    <t>POLYROB PLASTICS SA DE CV</t>
  </si>
  <si>
    <t>GRUPO ANTOLIN TLAXCALA S DE RL DE CV</t>
  </si>
  <si>
    <t>ARITEXCADING MEXICO S.A. DE C.V.</t>
  </si>
  <si>
    <t>EBERSPACHER CLIMATE CONTROL SYSTEMS SA DE CV</t>
  </si>
  <si>
    <t>QUIMICOS Y POLIMEROS CORPORATION SA DE CV</t>
  </si>
  <si>
    <t>RUBBER COMPOUNDING MEXICO SA DE CV</t>
  </si>
  <si>
    <t>GRUPO ANTOLIN SILAO SA DE CV</t>
  </si>
  <si>
    <t>PERTEK-ERLER S DE RL DE CV</t>
  </si>
  <si>
    <t>KARCHER MEXICO SA DE CV</t>
  </si>
  <si>
    <t>ROBERT BOSCH S DE RL DE CV</t>
  </si>
  <si>
    <t>GRUPO ANTOLIN SALTILLO S DE RL DE CV</t>
  </si>
  <si>
    <t>SEG AUTOMOTIVE MEXICO MANUFACTURING SA DE CV</t>
  </si>
  <si>
    <t>FIMEX SA DE CV</t>
  </si>
  <si>
    <t>BCPE DIAMOND MEXICO HOLDCO S DE RL DE CV</t>
  </si>
  <si>
    <t>FONKEL MEXICANA SA DE CV</t>
  </si>
  <si>
    <t>IAC ALUMINIO SA DE CV</t>
  </si>
  <si>
    <t>LOGISTICA ARRENDAMIENTO DMT SA DE CV</t>
  </si>
  <si>
    <t>GCP APPLIED TECHNOLOGIES SA DE CV</t>
  </si>
  <si>
    <t>SEG AUTOMOTIVE MEXICO SALES S DE RL DE CV</t>
  </si>
  <si>
    <t>GALBER SA DE CV</t>
  </si>
  <si>
    <t>BPI DISTRIBUTION MEXICO SA DE CV</t>
  </si>
  <si>
    <t>BOXMARK LEATHER MEXICO SA DE CV</t>
  </si>
  <si>
    <t>AMRIDE DE MEXICO S DE RL DE CV</t>
  </si>
  <si>
    <t>AUTO-ELECTRICOS DE MEXICO SAPI DE CV</t>
  </si>
  <si>
    <t>KURASHIKI KAKO MEXICANA SA DE CV</t>
  </si>
  <si>
    <t>KRIVENS SA DE CV</t>
  </si>
  <si>
    <t>AMAPARTS PRECISION MACHINING SA DE CV</t>
  </si>
  <si>
    <t>TRANS-MATIC PRECISION METAL FORMING DE MEXICO S DE RL DE CV</t>
  </si>
  <si>
    <t>HOLCIM MEXICO OPERACIONES SA DE CV</t>
  </si>
  <si>
    <t>PEDAL SYSTEMS MEXICO S DE RL DE CV</t>
  </si>
  <si>
    <t>ROBERT BOSCH SISTEMAS AUTOMOTRICES SA DE CV.</t>
  </si>
  <si>
    <t>MARELLI TOLUCA MEXICO S DE RL DE CV</t>
  </si>
  <si>
    <t>MARELLI AUTOMOTIVE LIGHTING TEPOTZOTLAN MEXICO S DE RL DE CV</t>
  </si>
  <si>
    <t>SIEGWERK MEXICO SA DE CV.</t>
  </si>
  <si>
    <t>COMERCIALIZADORA INSTAPURA SA DE CV</t>
  </si>
  <si>
    <t>MANUFACTURAS ARRIAGA CARMONA Y SERVICIOS SA DE CV.</t>
  </si>
  <si>
    <t>IKD MEXICO SA DE CV</t>
  </si>
  <si>
    <t>ACER COMPUTEC MEXICO SA DE CV</t>
  </si>
  <si>
    <t>INTELLIGENCIA MEXICO SA DE CV</t>
  </si>
  <si>
    <t>DART SA DE CV</t>
  </si>
  <si>
    <t>INGENIERIA, DISEÑO Y MANUFACTURAS INDUSTRIALES SA DE CV</t>
  </si>
  <si>
    <t>GLANBIA SA DE CV</t>
  </si>
  <si>
    <t>AMCOR RIGID PACKAGING DE MEXICO SA DE CV</t>
  </si>
  <si>
    <t>GEOCYCLE MEXICO SA DE CV</t>
  </si>
  <si>
    <t>QYSA S.A DE C.V</t>
  </si>
  <si>
    <t>MARELLI AUTOMOTIVE LIGHTING JUAREZ MEXICO SA DE CV</t>
  </si>
  <si>
    <t>MARELLI RIDE DYNAMICS MEXICO S DE RL DE CV</t>
  </si>
  <si>
    <t>PETSTAR S A P I DE CV</t>
  </si>
  <si>
    <t>VINPAC FEDEMEX S.A. DE C.V.</t>
  </si>
  <si>
    <t>FORSCHNER MEXICO S DE RL DE CV</t>
  </si>
  <si>
    <t>JENBACHER S DE RL DE CV</t>
  </si>
  <si>
    <t>CAMCAR DE MEXICO SA DE CV.</t>
  </si>
  <si>
    <t>PUREMIN S A P I DE CV</t>
  </si>
  <si>
    <t>ARBURG SA DE CV</t>
  </si>
  <si>
    <t>DIKEN INSTITUCIONAL SA DE CV.</t>
  </si>
  <si>
    <t>DSV SOLUTIONS SA DE CV</t>
  </si>
  <si>
    <t>ADMINISTRADORA DART S DE RL DE CV</t>
  </si>
  <si>
    <t>COMERCIALIZADORA PEPSICO MEXICO S DE RL DE CV</t>
  </si>
  <si>
    <t>TOTAL SYSTEM SERVICES DE MEXICO SA DE CV</t>
  </si>
  <si>
    <t>MARELLI TEPOTZOTLAN MEXICO SA DE CV</t>
  </si>
  <si>
    <t>SAMOT INDUSTRIA MECÁNICA S DE RL DE CV.</t>
  </si>
  <si>
    <t>ENVASES PAPELEROS DE MEXICO S A P I DE CV</t>
  </si>
  <si>
    <t>REYNOSO INTERNATIONAL SYSTEMS SA DE CV</t>
  </si>
  <si>
    <t>DISTRIBUIDORA FESA SA DE CV</t>
  </si>
  <si>
    <t>INDUSTRIALIZADORA INTEGRAL DEL AGAVE S A P I DE CV</t>
  </si>
  <si>
    <t>GENERAL CARRIERS DE MEXICO SA DE CV</t>
  </si>
  <si>
    <t>UNIVAR SOLUTIONS MEXICO S DE RL DE CV</t>
  </si>
  <si>
    <t>OLSA SISTEMAS DE ILUMINACION AUTOMOTRIZ S DE RL DE CV</t>
  </si>
  <si>
    <t>COLUSA COMERCIAL SA DE CV</t>
  </si>
  <si>
    <t>REPUBLIC NAIL SA DE CV</t>
  </si>
  <si>
    <t>ARBOMEX LCM SA DE CV</t>
  </si>
  <si>
    <t>SIEGWERK MEXICO SA DE CV</t>
  </si>
  <si>
    <t>LUBRICANTES FUCHS DE MEXICO SA DE CV</t>
  </si>
  <si>
    <t>INTEGRACION MOBO SA DE CV</t>
  </si>
  <si>
    <t>VIVEROS FALL CREEK MEXICO S DE RL DE CV</t>
  </si>
  <si>
    <t>SPECIALITES PET FOOD SA DE CV</t>
  </si>
  <si>
    <t>BSH HOME APPLIANCES SA DE CV</t>
  </si>
  <si>
    <t>IMMERMEX SA DE CV</t>
  </si>
  <si>
    <t>SCHERDEL WIESAUPLAST SALES DE MEXICO S DE RL DE CV</t>
  </si>
  <si>
    <t>TECNOVIERGE DE MEXICO SA DE CV</t>
  </si>
  <si>
    <t>BOSCH REXROTH SA DE CV</t>
  </si>
  <si>
    <t>BSH HOME APPLIANCES, S. A. DE C. V.</t>
  </si>
  <si>
    <t>POLYNT COMPOSITES MEXICO SA DE CV</t>
  </si>
  <si>
    <t>IKD NEW ENERGY TECHNOLOGY SA DE CV</t>
  </si>
  <si>
    <t>TSO-NGE MEXICO SA DE CV</t>
  </si>
  <si>
    <t>MAHLE BEHR QUERETARO S DE RL DE CV</t>
  </si>
  <si>
    <t>JLT TECHNOLOGY S DE RL DE CV</t>
  </si>
  <si>
    <t>Reporte original</t>
  </si>
  <si>
    <t>Cambiar el titulo es  calculado dependiendo de la fecha</t>
  </si>
  <si>
    <t>agregar al procedimiento</t>
  </si>
  <si>
    <t>Procedimiento (P_DAT_RESUMEN_CLIENTES)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</si>
</sst>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4" fontId="2" fillId="3" borderId="0" xfId="0" applyNumberFormat="1" applyFont="1" applyFill="1" applyAlignment="1">
      <alignment horizontal="center"/>
    </xf>
    <xf numFmtId="0" fontId="3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Raul\respaldo\DAF_Empresa_29_MXN_Jul-26-2024_5D5986.xls" TargetMode="External"/><Relationship Id="rId1" Type="http://schemas.openxmlformats.org/officeDocument/2006/relationships/externalLinkPath" Target="file:///C:\Users\usuario\Desktop\Raul\respaldo\DAF_Empresa_29_MXN_Jul-26-2024_5D598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Resumen Cliente"/>
      <sheetName val="Folios"/>
      <sheetName val="EGR_ING_Pend_Fact"/>
      <sheetName val="Hoja3"/>
    </sheetNames>
    <sheetDataSet>
      <sheetData sheetId="0"/>
      <sheetData sheetId="1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-26830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-26830</v>
          </cell>
        </row>
        <row r="3">
          <cell r="C3">
            <v>0</v>
          </cell>
          <cell r="D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C4">
            <v>0</v>
          </cell>
          <cell r="D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-38840</v>
          </cell>
        </row>
        <row r="5">
          <cell r="C5">
            <v>239095.33</v>
          </cell>
          <cell r="D5">
            <v>259311.4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19050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580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-31050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209267.33</v>
          </cell>
          <cell r="AK5">
            <v>195575.09</v>
          </cell>
          <cell r="AL5">
            <v>0</v>
          </cell>
          <cell r="AM5">
            <v>0</v>
          </cell>
          <cell r="AN5">
            <v>0</v>
          </cell>
          <cell r="AO5">
            <v>29828</v>
          </cell>
          <cell r="AP5">
            <v>63156.31</v>
          </cell>
          <cell r="AQ5">
            <v>0</v>
          </cell>
          <cell r="AR5">
            <v>0</v>
          </cell>
          <cell r="AS5">
            <v>0</v>
          </cell>
        </row>
        <row r="6">
          <cell r="C6">
            <v>0</v>
          </cell>
          <cell r="D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-14500</v>
          </cell>
        </row>
        <row r="7">
          <cell r="C7">
            <v>0</v>
          </cell>
          <cell r="D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C8">
            <v>0</v>
          </cell>
          <cell r="D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19700</v>
          </cell>
        </row>
        <row r="9">
          <cell r="C9">
            <v>0</v>
          </cell>
          <cell r="D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-13500</v>
          </cell>
        </row>
        <row r="10">
          <cell r="C10">
            <v>0</v>
          </cell>
          <cell r="D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C11">
            <v>0</v>
          </cell>
          <cell r="D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-0.01</v>
          </cell>
        </row>
        <row r="12">
          <cell r="C12">
            <v>0</v>
          </cell>
          <cell r="D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C13">
            <v>0</v>
          </cell>
          <cell r="D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-0.1</v>
          </cell>
        </row>
        <row r="14">
          <cell r="C14">
            <v>45683.54</v>
          </cell>
          <cell r="D14">
            <v>226270.65000000002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U14">
            <v>0</v>
          </cell>
          <cell r="V14">
            <v>3780</v>
          </cell>
          <cell r="W14">
            <v>0</v>
          </cell>
          <cell r="X14">
            <v>0</v>
          </cell>
          <cell r="Y14">
            <v>-19720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19720</v>
          </cell>
          <cell r="AJ14">
            <v>0</v>
          </cell>
          <cell r="AK14">
            <v>173233.48</v>
          </cell>
          <cell r="AL14">
            <v>0</v>
          </cell>
          <cell r="AM14">
            <v>5164.8999999999996</v>
          </cell>
          <cell r="AN14">
            <v>75520</v>
          </cell>
          <cell r="AO14">
            <v>45683.54</v>
          </cell>
          <cell r="AP14">
            <v>49257.17</v>
          </cell>
          <cell r="AQ14">
            <v>0</v>
          </cell>
          <cell r="AR14">
            <v>0</v>
          </cell>
          <cell r="AS14">
            <v>0</v>
          </cell>
        </row>
        <row r="15">
          <cell r="C15">
            <v>0</v>
          </cell>
          <cell r="D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-0.01</v>
          </cell>
        </row>
        <row r="16">
          <cell r="C16">
            <v>0</v>
          </cell>
          <cell r="D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C17">
            <v>0</v>
          </cell>
          <cell r="D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C18">
            <v>0</v>
          </cell>
          <cell r="D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-13650</v>
          </cell>
        </row>
        <row r="19">
          <cell r="C19">
            <v>0</v>
          </cell>
          <cell r="D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0.02</v>
          </cell>
        </row>
        <row r="20">
          <cell r="C20">
            <v>0</v>
          </cell>
          <cell r="D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-13590</v>
          </cell>
        </row>
        <row r="21">
          <cell r="C21">
            <v>0</v>
          </cell>
          <cell r="D21">
            <v>105340.23999999999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267016.49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228843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-168670</v>
          </cell>
          <cell r="AJ21">
            <v>0</v>
          </cell>
          <cell r="AK21">
            <v>64782.57</v>
          </cell>
          <cell r="AL21">
            <v>0</v>
          </cell>
          <cell r="AM21">
            <v>0</v>
          </cell>
          <cell r="AN21">
            <v>66000</v>
          </cell>
          <cell r="AO21">
            <v>0</v>
          </cell>
          <cell r="AP21">
            <v>40557.67</v>
          </cell>
          <cell r="AQ21">
            <v>0</v>
          </cell>
          <cell r="AR21">
            <v>0</v>
          </cell>
          <cell r="AS21">
            <v>-310553</v>
          </cell>
        </row>
        <row r="22">
          <cell r="C22">
            <v>0</v>
          </cell>
          <cell r="D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C23">
            <v>0</v>
          </cell>
          <cell r="D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C24">
            <v>64318.96</v>
          </cell>
          <cell r="D24">
            <v>414733.73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25970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90220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-116450</v>
          </cell>
          <cell r="AJ24">
            <v>64318.96</v>
          </cell>
          <cell r="AK24">
            <v>414463.73</v>
          </cell>
          <cell r="AL24">
            <v>0</v>
          </cell>
          <cell r="AM24">
            <v>0</v>
          </cell>
          <cell r="AN24">
            <v>53120</v>
          </cell>
          <cell r="AO24">
            <v>0</v>
          </cell>
          <cell r="AP24">
            <v>270</v>
          </cell>
          <cell r="AQ24">
            <v>0</v>
          </cell>
          <cell r="AR24">
            <v>0</v>
          </cell>
          <cell r="AS24">
            <v>75480</v>
          </cell>
        </row>
        <row r="25">
          <cell r="C25">
            <v>0</v>
          </cell>
          <cell r="D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C26">
            <v>0</v>
          </cell>
          <cell r="D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-33000</v>
          </cell>
        </row>
        <row r="27">
          <cell r="C27">
            <v>0</v>
          </cell>
          <cell r="D27">
            <v>0</v>
          </cell>
          <cell r="U27">
            <v>0</v>
          </cell>
          <cell r="V27">
            <v>0</v>
          </cell>
          <cell r="W27">
            <v>0</v>
          </cell>
          <cell r="X27">
            <v>3366.09</v>
          </cell>
          <cell r="Y27">
            <v>0</v>
          </cell>
        </row>
        <row r="28">
          <cell r="C28">
            <v>0</v>
          </cell>
          <cell r="D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-329750.07</v>
          </cell>
        </row>
        <row r="29">
          <cell r="C29">
            <v>0</v>
          </cell>
          <cell r="D29">
            <v>0</v>
          </cell>
          <cell r="K29">
            <v>0</v>
          </cell>
          <cell r="L29">
            <v>0</v>
          </cell>
          <cell r="M29">
            <v>0</v>
          </cell>
          <cell r="N29">
            <v>2121.6</v>
          </cell>
          <cell r="O29">
            <v>-44400</v>
          </cell>
        </row>
        <row r="30">
          <cell r="C30">
            <v>0</v>
          </cell>
          <cell r="D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-27000</v>
          </cell>
        </row>
        <row r="31">
          <cell r="C31">
            <v>0</v>
          </cell>
          <cell r="D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C32">
            <v>0</v>
          </cell>
          <cell r="D32">
            <v>4368</v>
          </cell>
          <cell r="K32">
            <v>0</v>
          </cell>
          <cell r="L32">
            <v>4368</v>
          </cell>
          <cell r="M32">
            <v>0</v>
          </cell>
          <cell r="N32">
            <v>0</v>
          </cell>
          <cell r="O32">
            <v>-13500</v>
          </cell>
        </row>
        <row r="33">
          <cell r="C33">
            <v>0</v>
          </cell>
          <cell r="D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-56080</v>
          </cell>
        </row>
        <row r="34">
          <cell r="C34">
            <v>0</v>
          </cell>
          <cell r="D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C35">
            <v>0</v>
          </cell>
          <cell r="D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C36">
            <v>0</v>
          </cell>
          <cell r="D36">
            <v>6521.16</v>
          </cell>
          <cell r="K36">
            <v>0</v>
          </cell>
          <cell r="L36">
            <v>1828.16</v>
          </cell>
          <cell r="M36">
            <v>0</v>
          </cell>
          <cell r="N36">
            <v>0</v>
          </cell>
          <cell r="O36">
            <v>-13000</v>
          </cell>
          <cell r="U36">
            <v>0</v>
          </cell>
          <cell r="V36">
            <v>4693</v>
          </cell>
          <cell r="W36">
            <v>0</v>
          </cell>
          <cell r="X36">
            <v>0</v>
          </cell>
          <cell r="Y36">
            <v>0</v>
          </cell>
        </row>
        <row r="37">
          <cell r="C37">
            <v>0</v>
          </cell>
          <cell r="D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C38">
            <v>0</v>
          </cell>
          <cell r="D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185663.35999999999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-37100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-348410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25000</v>
          </cell>
        </row>
        <row r="39">
          <cell r="C39">
            <v>0</v>
          </cell>
          <cell r="D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C40">
            <v>0</v>
          </cell>
          <cell r="D40">
            <v>336</v>
          </cell>
          <cell r="U40">
            <v>0</v>
          </cell>
          <cell r="V40">
            <v>336</v>
          </cell>
          <cell r="W40">
            <v>666</v>
          </cell>
          <cell r="X40">
            <v>0</v>
          </cell>
          <cell r="Y40">
            <v>0</v>
          </cell>
        </row>
        <row r="41">
          <cell r="C41">
            <v>0</v>
          </cell>
          <cell r="D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C42">
            <v>0</v>
          </cell>
          <cell r="D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-0.01</v>
          </cell>
        </row>
        <row r="43">
          <cell r="C43">
            <v>728308.1</v>
          </cell>
          <cell r="D43">
            <v>349851.97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91479.98</v>
          </cell>
          <cell r="U43">
            <v>13590</v>
          </cell>
          <cell r="V43">
            <v>0</v>
          </cell>
          <cell r="W43">
            <v>0</v>
          </cell>
          <cell r="X43">
            <v>0</v>
          </cell>
          <cell r="Y43">
            <v>-40570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2880</v>
          </cell>
          <cell r="AJ43">
            <v>358339.74</v>
          </cell>
          <cell r="AK43">
            <v>213980.79999999999</v>
          </cell>
          <cell r="AL43">
            <v>2800</v>
          </cell>
          <cell r="AM43">
            <v>0</v>
          </cell>
          <cell r="AN43">
            <v>-14800</v>
          </cell>
          <cell r="AO43">
            <v>356378.36</v>
          </cell>
          <cell r="AP43">
            <v>135871.17000000001</v>
          </cell>
          <cell r="AQ43">
            <v>0</v>
          </cell>
          <cell r="AR43">
            <v>0</v>
          </cell>
          <cell r="AS43">
            <v>240020</v>
          </cell>
        </row>
        <row r="44">
          <cell r="C44">
            <v>0</v>
          </cell>
          <cell r="D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-7.0000000000000007E-2</v>
          </cell>
        </row>
        <row r="45">
          <cell r="C45">
            <v>0</v>
          </cell>
          <cell r="D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C46">
            <v>0</v>
          </cell>
          <cell r="D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C47">
            <v>0</v>
          </cell>
          <cell r="D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-0.06</v>
          </cell>
        </row>
        <row r="48">
          <cell r="C48">
            <v>0</v>
          </cell>
          <cell r="D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45650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-25000</v>
          </cell>
        </row>
        <row r="49">
          <cell r="C49">
            <v>0</v>
          </cell>
          <cell r="D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-78620</v>
          </cell>
        </row>
        <row r="50">
          <cell r="C50">
            <v>0</v>
          </cell>
          <cell r="D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C51">
            <v>0</v>
          </cell>
          <cell r="D51">
            <v>4600.1399999999994</v>
          </cell>
          <cell r="U51">
            <v>0</v>
          </cell>
          <cell r="V51">
            <v>9.5299999999999994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4590.6099999999997</v>
          </cell>
          <cell r="AB51">
            <v>0</v>
          </cell>
          <cell r="AC51">
            <v>0</v>
          </cell>
          <cell r="AD51">
            <v>0</v>
          </cell>
        </row>
        <row r="52">
          <cell r="C52">
            <v>0</v>
          </cell>
          <cell r="D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-40020</v>
          </cell>
        </row>
        <row r="53">
          <cell r="C53">
            <v>0</v>
          </cell>
          <cell r="D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C54">
            <v>0</v>
          </cell>
          <cell r="D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-13450.01</v>
          </cell>
        </row>
        <row r="55">
          <cell r="C55">
            <v>0</v>
          </cell>
          <cell r="D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C56">
            <v>0</v>
          </cell>
          <cell r="D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-13270</v>
          </cell>
        </row>
        <row r="57">
          <cell r="C57">
            <v>9211403.2400000002</v>
          </cell>
          <cell r="D57">
            <v>9702643.7000000011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U57">
            <v>0</v>
          </cell>
          <cell r="V57">
            <v>997.6</v>
          </cell>
          <cell r="W57">
            <v>0</v>
          </cell>
          <cell r="X57">
            <v>0</v>
          </cell>
          <cell r="Y57">
            <v>0</v>
          </cell>
          <cell r="AE57">
            <v>1638133.35</v>
          </cell>
          <cell r="AF57">
            <v>9666803.6300000008</v>
          </cell>
          <cell r="AG57">
            <v>0</v>
          </cell>
          <cell r="AH57">
            <v>38822.879999999997</v>
          </cell>
          <cell r="AI57">
            <v>0</v>
          </cell>
          <cell r="AJ57">
            <v>7573269.8899999997</v>
          </cell>
          <cell r="AK57">
            <v>34842.47</v>
          </cell>
          <cell r="AL57">
            <v>0</v>
          </cell>
          <cell r="AM57">
            <v>1707.52</v>
          </cell>
          <cell r="AN57">
            <v>0</v>
          </cell>
        </row>
        <row r="58">
          <cell r="C58">
            <v>0</v>
          </cell>
          <cell r="D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C59">
            <v>0</v>
          </cell>
          <cell r="D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C60">
            <v>0</v>
          </cell>
          <cell r="D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C61">
            <v>0</v>
          </cell>
          <cell r="D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-0.05</v>
          </cell>
        </row>
        <row r="62">
          <cell r="C62">
            <v>0</v>
          </cell>
          <cell r="D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-0.01</v>
          </cell>
        </row>
        <row r="63">
          <cell r="C63">
            <v>0</v>
          </cell>
          <cell r="D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C64">
            <v>0</v>
          </cell>
          <cell r="D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-0.01</v>
          </cell>
        </row>
        <row r="65">
          <cell r="C65">
            <v>0</v>
          </cell>
          <cell r="D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C66">
            <v>0</v>
          </cell>
          <cell r="D66">
            <v>282896.88999999996</v>
          </cell>
          <cell r="U66">
            <v>0</v>
          </cell>
          <cell r="V66">
            <v>699.74</v>
          </cell>
          <cell r="W66">
            <v>2593.3000000000002</v>
          </cell>
          <cell r="X66">
            <v>0</v>
          </cell>
          <cell r="Y66">
            <v>0</v>
          </cell>
          <cell r="AE66">
            <v>0</v>
          </cell>
          <cell r="AF66">
            <v>280396.90999999997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1800.24</v>
          </cell>
          <cell r="AL66">
            <v>387.98</v>
          </cell>
          <cell r="AM66">
            <v>0</v>
          </cell>
          <cell r="AN66">
            <v>0</v>
          </cell>
        </row>
        <row r="67">
          <cell r="C67">
            <v>0</v>
          </cell>
          <cell r="D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-12000</v>
          </cell>
        </row>
        <row r="68">
          <cell r="C68">
            <v>0</v>
          </cell>
          <cell r="D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-12000</v>
          </cell>
        </row>
        <row r="69">
          <cell r="C69">
            <v>0</v>
          </cell>
          <cell r="D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-169704.33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C71">
            <v>0</v>
          </cell>
          <cell r="D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C72">
            <v>0</v>
          </cell>
          <cell r="D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C73">
            <v>0</v>
          </cell>
          <cell r="D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-0.02</v>
          </cell>
        </row>
        <row r="74">
          <cell r="C74">
            <v>0</v>
          </cell>
          <cell r="D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C75">
            <v>3332.6800000000003</v>
          </cell>
          <cell r="D75">
            <v>39548.89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U75">
            <v>0</v>
          </cell>
          <cell r="V75">
            <v>26840.47</v>
          </cell>
          <cell r="W75">
            <v>0</v>
          </cell>
          <cell r="X75">
            <v>0</v>
          </cell>
          <cell r="Y75">
            <v>0</v>
          </cell>
          <cell r="AE75">
            <v>3080.4</v>
          </cell>
          <cell r="AF75">
            <v>11370</v>
          </cell>
          <cell r="AG75">
            <v>427210.16</v>
          </cell>
          <cell r="AH75">
            <v>0</v>
          </cell>
          <cell r="AI75">
            <v>0</v>
          </cell>
          <cell r="AJ75">
            <v>252.28</v>
          </cell>
          <cell r="AK75">
            <v>1338.42</v>
          </cell>
          <cell r="AL75">
            <v>52645.62</v>
          </cell>
          <cell r="AM75">
            <v>0</v>
          </cell>
          <cell r="AN75">
            <v>0</v>
          </cell>
        </row>
        <row r="76">
          <cell r="C76">
            <v>0</v>
          </cell>
          <cell r="D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C77">
            <v>0</v>
          </cell>
          <cell r="D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-38085.9</v>
          </cell>
        </row>
        <row r="78">
          <cell r="C78">
            <v>0</v>
          </cell>
          <cell r="D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14000</v>
          </cell>
        </row>
        <row r="79">
          <cell r="C79">
            <v>0</v>
          </cell>
          <cell r="D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-84000</v>
          </cell>
        </row>
        <row r="80">
          <cell r="C80">
            <v>10578.34</v>
          </cell>
          <cell r="D80">
            <v>0</v>
          </cell>
          <cell r="U80">
            <v>3787.34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6791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C81">
            <v>0</v>
          </cell>
          <cell r="D81">
            <v>47003.59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69859.990000000005</v>
          </cell>
          <cell r="U81">
            <v>0</v>
          </cell>
          <cell r="V81">
            <v>3660.96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-82130</v>
          </cell>
          <cell r="AJ81">
            <v>0</v>
          </cell>
          <cell r="AK81">
            <v>42286.17</v>
          </cell>
          <cell r="AL81">
            <v>0</v>
          </cell>
          <cell r="AM81">
            <v>0</v>
          </cell>
          <cell r="AN81">
            <v>19290</v>
          </cell>
          <cell r="AO81">
            <v>0</v>
          </cell>
          <cell r="AP81">
            <v>1056.46</v>
          </cell>
          <cell r="AQ81">
            <v>0</v>
          </cell>
          <cell r="AR81">
            <v>0</v>
          </cell>
          <cell r="AS81">
            <v>0</v>
          </cell>
        </row>
        <row r="82">
          <cell r="C82">
            <v>0</v>
          </cell>
          <cell r="D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C83">
            <v>0</v>
          </cell>
          <cell r="D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-13390.02</v>
          </cell>
        </row>
        <row r="84">
          <cell r="C84">
            <v>0</v>
          </cell>
          <cell r="D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-50000</v>
          </cell>
        </row>
        <row r="85">
          <cell r="C85">
            <v>0</v>
          </cell>
          <cell r="D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C86">
            <v>0</v>
          </cell>
          <cell r="D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61050</v>
          </cell>
          <cell r="U86">
            <v>0</v>
          </cell>
          <cell r="V86">
            <v>0</v>
          </cell>
          <cell r="W86">
            <v>0</v>
          </cell>
          <cell r="X86">
            <v>10636.2</v>
          </cell>
          <cell r="Y86">
            <v>-36420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-51590.66</v>
          </cell>
          <cell r="AE86">
            <v>0</v>
          </cell>
          <cell r="AF86">
            <v>0</v>
          </cell>
          <cell r="AG86">
            <v>445</v>
          </cell>
          <cell r="AH86">
            <v>0</v>
          </cell>
          <cell r="AI86">
            <v>0</v>
          </cell>
        </row>
        <row r="87">
          <cell r="C87">
            <v>0</v>
          </cell>
          <cell r="D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-13000</v>
          </cell>
        </row>
        <row r="88">
          <cell r="C88">
            <v>0</v>
          </cell>
          <cell r="D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-13540</v>
          </cell>
        </row>
        <row r="89">
          <cell r="C89">
            <v>0</v>
          </cell>
          <cell r="D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-0.01</v>
          </cell>
        </row>
        <row r="90">
          <cell r="C90">
            <v>0</v>
          </cell>
          <cell r="D90">
            <v>5011.2</v>
          </cell>
          <cell r="K90">
            <v>0</v>
          </cell>
          <cell r="L90">
            <v>5011.2</v>
          </cell>
          <cell r="M90">
            <v>0</v>
          </cell>
          <cell r="N90">
            <v>0</v>
          </cell>
          <cell r="O90">
            <v>39340</v>
          </cell>
        </row>
        <row r="91">
          <cell r="C91">
            <v>0</v>
          </cell>
          <cell r="D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C92">
            <v>0</v>
          </cell>
          <cell r="D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-117000</v>
          </cell>
        </row>
        <row r="93">
          <cell r="C93">
            <v>0</v>
          </cell>
          <cell r="D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C94">
            <v>0</v>
          </cell>
          <cell r="D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C95">
            <v>0</v>
          </cell>
          <cell r="D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-25000</v>
          </cell>
        </row>
        <row r="96">
          <cell r="C96">
            <v>0</v>
          </cell>
          <cell r="D96">
            <v>823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U96">
            <v>0</v>
          </cell>
          <cell r="V96">
            <v>823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C97">
            <v>0</v>
          </cell>
          <cell r="D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C98">
            <v>0</v>
          </cell>
          <cell r="D98">
            <v>393.01</v>
          </cell>
          <cell r="U98">
            <v>0</v>
          </cell>
          <cell r="V98">
            <v>393.01</v>
          </cell>
          <cell r="W98">
            <v>0</v>
          </cell>
          <cell r="X98">
            <v>0</v>
          </cell>
          <cell r="Y98">
            <v>0</v>
          </cell>
        </row>
        <row r="99">
          <cell r="C99">
            <v>0</v>
          </cell>
          <cell r="D99">
            <v>0</v>
          </cell>
          <cell r="U99">
            <v>0</v>
          </cell>
          <cell r="V99">
            <v>0</v>
          </cell>
          <cell r="W99">
            <v>754.9</v>
          </cell>
          <cell r="X99">
            <v>27904.5</v>
          </cell>
          <cell r="Y99">
            <v>0</v>
          </cell>
        </row>
        <row r="100">
          <cell r="C100">
            <v>0</v>
          </cell>
          <cell r="D100">
            <v>885129.45</v>
          </cell>
          <cell r="U100">
            <v>0</v>
          </cell>
          <cell r="V100">
            <v>885129.45</v>
          </cell>
          <cell r="W100">
            <v>0</v>
          </cell>
          <cell r="X100">
            <v>9464</v>
          </cell>
          <cell r="Y100">
            <v>-17650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17650</v>
          </cell>
        </row>
        <row r="101">
          <cell r="C101">
            <v>12134.869999999999</v>
          </cell>
          <cell r="D101">
            <v>0</v>
          </cell>
          <cell r="U101">
            <v>3041.37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AE101">
            <v>9093.5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</row>
        <row r="102">
          <cell r="C102">
            <v>0</v>
          </cell>
          <cell r="D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C103">
            <v>0</v>
          </cell>
          <cell r="D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-13000.01</v>
          </cell>
        </row>
        <row r="104">
          <cell r="C104">
            <v>0</v>
          </cell>
          <cell r="D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-13440</v>
          </cell>
        </row>
        <row r="105">
          <cell r="C105">
            <v>0</v>
          </cell>
          <cell r="D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C106">
            <v>0</v>
          </cell>
          <cell r="D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C107">
            <v>0</v>
          </cell>
          <cell r="D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C108">
            <v>3302932.93</v>
          </cell>
          <cell r="D108">
            <v>2659320.0299999998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-54000</v>
          </cell>
          <cell r="U108">
            <v>0</v>
          </cell>
          <cell r="V108">
            <v>1294.9000000000001</v>
          </cell>
          <cell r="W108">
            <v>1181.18</v>
          </cell>
          <cell r="X108">
            <v>0</v>
          </cell>
          <cell r="Y108">
            <v>0</v>
          </cell>
          <cell r="Z108">
            <v>0</v>
          </cell>
          <cell r="AA108">
            <v>389.96</v>
          </cell>
          <cell r="AB108">
            <v>8789.57</v>
          </cell>
          <cell r="AC108">
            <v>0</v>
          </cell>
          <cell r="AD108">
            <v>0</v>
          </cell>
          <cell r="AJ108">
            <v>3302932.93</v>
          </cell>
          <cell r="AK108">
            <v>2357677.04</v>
          </cell>
          <cell r="AL108">
            <v>14350.8</v>
          </cell>
          <cell r="AM108">
            <v>0</v>
          </cell>
          <cell r="AN108">
            <v>0</v>
          </cell>
          <cell r="AO108">
            <v>0</v>
          </cell>
          <cell r="AP108">
            <v>299958.13</v>
          </cell>
          <cell r="AQ108">
            <v>549</v>
          </cell>
          <cell r="AR108">
            <v>0</v>
          </cell>
          <cell r="AS108">
            <v>0</v>
          </cell>
        </row>
        <row r="109">
          <cell r="C109">
            <v>0</v>
          </cell>
          <cell r="D109">
            <v>410</v>
          </cell>
          <cell r="P109">
            <v>0</v>
          </cell>
          <cell r="Q109">
            <v>410</v>
          </cell>
          <cell r="R109">
            <v>0</v>
          </cell>
          <cell r="S109">
            <v>0</v>
          </cell>
          <cell r="T109">
            <v>0</v>
          </cell>
        </row>
        <row r="110">
          <cell r="C110">
            <v>0</v>
          </cell>
          <cell r="D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C111">
            <v>0</v>
          </cell>
          <cell r="D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-52580</v>
          </cell>
        </row>
        <row r="112">
          <cell r="C112">
            <v>3006296.42</v>
          </cell>
          <cell r="D112">
            <v>401837.62</v>
          </cell>
          <cell r="K112">
            <v>1624</v>
          </cell>
          <cell r="L112">
            <v>1624</v>
          </cell>
          <cell r="M112">
            <v>0</v>
          </cell>
          <cell r="N112">
            <v>0</v>
          </cell>
          <cell r="O112">
            <v>48550</v>
          </cell>
          <cell r="U112">
            <v>0</v>
          </cell>
          <cell r="V112">
            <v>21275.81</v>
          </cell>
          <cell r="W112">
            <v>1432.47</v>
          </cell>
          <cell r="X112">
            <v>0</v>
          </cell>
          <cell r="Y112">
            <v>-19870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-42030</v>
          </cell>
          <cell r="AJ112">
            <v>3004672.42</v>
          </cell>
          <cell r="AK112">
            <v>261347.32</v>
          </cell>
          <cell r="AL112">
            <v>2016987.47</v>
          </cell>
          <cell r="AM112">
            <v>0</v>
          </cell>
          <cell r="AN112">
            <v>0</v>
          </cell>
          <cell r="AO112">
            <v>0</v>
          </cell>
          <cell r="AP112">
            <v>117590.49</v>
          </cell>
          <cell r="AQ112">
            <v>164546.54</v>
          </cell>
          <cell r="AR112">
            <v>0</v>
          </cell>
          <cell r="AS112">
            <v>0</v>
          </cell>
        </row>
        <row r="113">
          <cell r="C113">
            <v>787.64</v>
          </cell>
          <cell r="D113">
            <v>0</v>
          </cell>
          <cell r="P113">
            <v>787.64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C114">
            <v>0</v>
          </cell>
          <cell r="D114">
            <v>20143.199999999997</v>
          </cell>
          <cell r="U114">
            <v>0</v>
          </cell>
          <cell r="V114">
            <v>11244.38</v>
          </cell>
          <cell r="W114">
            <v>387.98</v>
          </cell>
          <cell r="X114">
            <v>0</v>
          </cell>
          <cell r="Y114">
            <v>0</v>
          </cell>
          <cell r="AE114">
            <v>0</v>
          </cell>
          <cell r="AF114">
            <v>8001.86</v>
          </cell>
          <cell r="AG114">
            <v>16396</v>
          </cell>
          <cell r="AH114">
            <v>0</v>
          </cell>
          <cell r="AI114">
            <v>0</v>
          </cell>
          <cell r="AJ114">
            <v>0</v>
          </cell>
          <cell r="AK114">
            <v>896.96</v>
          </cell>
          <cell r="AL114">
            <v>652</v>
          </cell>
          <cell r="AM114">
            <v>0</v>
          </cell>
          <cell r="AN114">
            <v>0</v>
          </cell>
        </row>
        <row r="115">
          <cell r="C115">
            <v>0</v>
          </cell>
          <cell r="D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C116">
            <v>0</v>
          </cell>
          <cell r="D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C117">
            <v>0</v>
          </cell>
          <cell r="D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C118">
            <v>0</v>
          </cell>
          <cell r="D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-2124.35</v>
          </cell>
        </row>
        <row r="119">
          <cell r="C119">
            <v>0</v>
          </cell>
          <cell r="D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C120">
            <v>0</v>
          </cell>
          <cell r="D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C121">
            <v>0</v>
          </cell>
          <cell r="D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C122">
            <v>0</v>
          </cell>
          <cell r="D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14520</v>
          </cell>
        </row>
        <row r="123">
          <cell r="C123">
            <v>0</v>
          </cell>
          <cell r="D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-871940</v>
          </cell>
        </row>
        <row r="124">
          <cell r="C124">
            <v>0</v>
          </cell>
          <cell r="D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C125">
            <v>41990.55</v>
          </cell>
          <cell r="D125">
            <v>19234</v>
          </cell>
          <cell r="U125">
            <v>41990.55</v>
          </cell>
          <cell r="V125">
            <v>19234</v>
          </cell>
          <cell r="W125">
            <v>0</v>
          </cell>
          <cell r="X125">
            <v>1638.52</v>
          </cell>
          <cell r="Y125">
            <v>0</v>
          </cell>
        </row>
        <row r="126">
          <cell r="C126">
            <v>0</v>
          </cell>
          <cell r="D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C127">
            <v>0</v>
          </cell>
          <cell r="D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C128">
            <v>0</v>
          </cell>
          <cell r="D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C129">
            <v>0</v>
          </cell>
          <cell r="D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C130">
            <v>0</v>
          </cell>
          <cell r="D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C131">
            <v>0</v>
          </cell>
          <cell r="D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C132">
            <v>39294.42</v>
          </cell>
          <cell r="D132">
            <v>428175.58999999997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U132">
            <v>0</v>
          </cell>
          <cell r="V132">
            <v>3359</v>
          </cell>
          <cell r="W132">
            <v>0</v>
          </cell>
          <cell r="X132">
            <v>0</v>
          </cell>
          <cell r="Y132">
            <v>0</v>
          </cell>
          <cell r="AE132">
            <v>0</v>
          </cell>
          <cell r="AF132">
            <v>316627.87</v>
          </cell>
          <cell r="AG132">
            <v>0</v>
          </cell>
          <cell r="AH132">
            <v>0</v>
          </cell>
          <cell r="AI132">
            <v>0</v>
          </cell>
          <cell r="AJ132">
            <v>39294.42</v>
          </cell>
          <cell r="AK132">
            <v>108188.72</v>
          </cell>
          <cell r="AL132">
            <v>0</v>
          </cell>
          <cell r="AM132">
            <v>0</v>
          </cell>
          <cell r="AN132">
            <v>0</v>
          </cell>
        </row>
        <row r="133">
          <cell r="C133">
            <v>0</v>
          </cell>
          <cell r="D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C134">
            <v>0</v>
          </cell>
          <cell r="D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84000</v>
          </cell>
        </row>
        <row r="135">
          <cell r="C135">
            <v>4240697.2</v>
          </cell>
          <cell r="D135">
            <v>4245528.03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-10</v>
          </cell>
          <cell r="U135">
            <v>0</v>
          </cell>
          <cell r="V135">
            <v>2531.64</v>
          </cell>
          <cell r="W135">
            <v>0</v>
          </cell>
          <cell r="X135">
            <v>0</v>
          </cell>
          <cell r="Y135">
            <v>53040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37220</v>
          </cell>
          <cell r="AJ135">
            <v>2510604.2000000002</v>
          </cell>
          <cell r="AK135">
            <v>2561491.11</v>
          </cell>
          <cell r="AL135">
            <v>0</v>
          </cell>
          <cell r="AM135">
            <v>0</v>
          </cell>
          <cell r="AN135">
            <v>0</v>
          </cell>
          <cell r="AO135">
            <v>1730093</v>
          </cell>
          <cell r="AP135">
            <v>1681505.28</v>
          </cell>
          <cell r="AQ135">
            <v>0</v>
          </cell>
          <cell r="AR135">
            <v>0</v>
          </cell>
          <cell r="AS135">
            <v>-90260</v>
          </cell>
        </row>
        <row r="136">
          <cell r="C136">
            <v>0</v>
          </cell>
          <cell r="D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37760</v>
          </cell>
        </row>
        <row r="137">
          <cell r="C137">
            <v>0</v>
          </cell>
          <cell r="D137">
            <v>2484</v>
          </cell>
          <cell r="U137">
            <v>0</v>
          </cell>
          <cell r="V137">
            <v>2484</v>
          </cell>
          <cell r="W137">
            <v>0</v>
          </cell>
          <cell r="X137">
            <v>0</v>
          </cell>
          <cell r="Y137">
            <v>0</v>
          </cell>
        </row>
        <row r="138">
          <cell r="C138">
            <v>30975</v>
          </cell>
          <cell r="D138">
            <v>60398.92</v>
          </cell>
          <cell r="U138">
            <v>30975</v>
          </cell>
          <cell r="V138">
            <v>51166.92</v>
          </cell>
          <cell r="W138">
            <v>0</v>
          </cell>
          <cell r="X138">
            <v>4600.59</v>
          </cell>
          <cell r="Y138">
            <v>0</v>
          </cell>
          <cell r="Z138">
            <v>0</v>
          </cell>
          <cell r="AA138">
            <v>9232</v>
          </cell>
          <cell r="AB138">
            <v>0</v>
          </cell>
          <cell r="AC138">
            <v>0</v>
          </cell>
          <cell r="AD138">
            <v>0</v>
          </cell>
        </row>
        <row r="139">
          <cell r="C139">
            <v>244327.80000000002</v>
          </cell>
          <cell r="D139">
            <v>140507.03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U139">
            <v>216117.1</v>
          </cell>
          <cell r="V139">
            <v>129611.18</v>
          </cell>
          <cell r="W139">
            <v>0</v>
          </cell>
          <cell r="X139">
            <v>0</v>
          </cell>
          <cell r="Y139">
            <v>0</v>
          </cell>
          <cell r="Z139">
            <v>28210.7</v>
          </cell>
          <cell r="AA139">
            <v>10895.85</v>
          </cell>
          <cell r="AB139">
            <v>0</v>
          </cell>
          <cell r="AC139">
            <v>0</v>
          </cell>
          <cell r="AD139">
            <v>0</v>
          </cell>
        </row>
        <row r="140">
          <cell r="C140">
            <v>0</v>
          </cell>
          <cell r="D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C141">
            <v>0</v>
          </cell>
          <cell r="D141">
            <v>584127.43999999994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295330</v>
          </cell>
          <cell r="U141">
            <v>0</v>
          </cell>
          <cell r="V141">
            <v>305</v>
          </cell>
          <cell r="W141">
            <v>0</v>
          </cell>
          <cell r="X141">
            <v>0</v>
          </cell>
          <cell r="Y141">
            <v>-319620</v>
          </cell>
          <cell r="Z141">
            <v>0</v>
          </cell>
          <cell r="AA141">
            <v>554.49</v>
          </cell>
          <cell r="AB141">
            <v>0</v>
          </cell>
          <cell r="AC141">
            <v>0</v>
          </cell>
          <cell r="AD141">
            <v>154800</v>
          </cell>
          <cell r="AJ141">
            <v>0</v>
          </cell>
          <cell r="AK141">
            <v>556306.94999999995</v>
          </cell>
          <cell r="AL141">
            <v>0</v>
          </cell>
          <cell r="AM141">
            <v>10757.24</v>
          </cell>
          <cell r="AN141">
            <v>-82360</v>
          </cell>
          <cell r="AO141">
            <v>0</v>
          </cell>
          <cell r="AP141">
            <v>26961</v>
          </cell>
          <cell r="AQ141">
            <v>0</v>
          </cell>
          <cell r="AR141">
            <v>0</v>
          </cell>
          <cell r="AS141">
            <v>958680</v>
          </cell>
        </row>
        <row r="142">
          <cell r="C142">
            <v>0</v>
          </cell>
          <cell r="D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C143">
            <v>0</v>
          </cell>
          <cell r="D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C144">
            <v>0</v>
          </cell>
          <cell r="D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C145">
            <v>0</v>
          </cell>
          <cell r="D145">
            <v>2130</v>
          </cell>
          <cell r="P145">
            <v>0</v>
          </cell>
          <cell r="Q145">
            <v>2130</v>
          </cell>
          <cell r="R145">
            <v>0</v>
          </cell>
          <cell r="S145">
            <v>0</v>
          </cell>
          <cell r="T145">
            <v>0</v>
          </cell>
        </row>
        <row r="146">
          <cell r="C146">
            <v>0</v>
          </cell>
          <cell r="D146">
            <v>26225.360000000001</v>
          </cell>
          <cell r="K146">
            <v>0</v>
          </cell>
          <cell r="L146">
            <v>21453</v>
          </cell>
          <cell r="M146">
            <v>0</v>
          </cell>
          <cell r="N146">
            <v>0</v>
          </cell>
          <cell r="O146">
            <v>0</v>
          </cell>
          <cell r="U146">
            <v>0</v>
          </cell>
          <cell r="V146">
            <v>1757</v>
          </cell>
          <cell r="W146">
            <v>0</v>
          </cell>
          <cell r="X146">
            <v>0</v>
          </cell>
          <cell r="Y146">
            <v>0</v>
          </cell>
          <cell r="AE146">
            <v>0</v>
          </cell>
          <cell r="AF146">
            <v>0</v>
          </cell>
          <cell r="AG146">
            <v>1335</v>
          </cell>
          <cell r="AH146">
            <v>63813.68</v>
          </cell>
          <cell r="AI146">
            <v>0</v>
          </cell>
          <cell r="AJ146">
            <v>0</v>
          </cell>
          <cell r="AK146">
            <v>3015.36</v>
          </cell>
          <cell r="AL146">
            <v>890</v>
          </cell>
          <cell r="AM146">
            <v>143362.76</v>
          </cell>
          <cell r="AN146">
            <v>0</v>
          </cell>
        </row>
        <row r="147">
          <cell r="C147">
            <v>0</v>
          </cell>
          <cell r="D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C148">
            <v>0</v>
          </cell>
          <cell r="D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</row>
        <row r="149">
          <cell r="C149">
            <v>0</v>
          </cell>
          <cell r="D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C150">
            <v>0</v>
          </cell>
          <cell r="D150">
            <v>216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216</v>
          </cell>
          <cell r="R150">
            <v>0</v>
          </cell>
          <cell r="S150">
            <v>0</v>
          </cell>
          <cell r="T150">
            <v>0</v>
          </cell>
        </row>
        <row r="151">
          <cell r="C151">
            <v>0</v>
          </cell>
          <cell r="D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C152">
            <v>0</v>
          </cell>
          <cell r="D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19200</v>
          </cell>
        </row>
        <row r="153">
          <cell r="C153">
            <v>0</v>
          </cell>
          <cell r="D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</row>
        <row r="154">
          <cell r="C154">
            <v>0</v>
          </cell>
          <cell r="D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</row>
        <row r="155">
          <cell r="C155">
            <v>0</v>
          </cell>
          <cell r="D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C156">
            <v>0</v>
          </cell>
          <cell r="D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35752</v>
          </cell>
        </row>
        <row r="157">
          <cell r="C157">
            <v>0</v>
          </cell>
          <cell r="D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13824.51</v>
          </cell>
          <cell r="Y157">
            <v>0</v>
          </cell>
        </row>
        <row r="158">
          <cell r="C158">
            <v>0</v>
          </cell>
          <cell r="D158">
            <v>163556.66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U158">
            <v>0</v>
          </cell>
          <cell r="V158">
            <v>130421.02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33135.64</v>
          </cell>
          <cell r="AB158">
            <v>0</v>
          </cell>
          <cell r="AC158">
            <v>0</v>
          </cell>
          <cell r="AD158">
            <v>0</v>
          </cell>
        </row>
        <row r="159">
          <cell r="C159">
            <v>0</v>
          </cell>
          <cell r="D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C160">
            <v>0</v>
          </cell>
          <cell r="D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C161">
            <v>0</v>
          </cell>
          <cell r="D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C162">
            <v>0</v>
          </cell>
          <cell r="D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C163">
            <v>0</v>
          </cell>
          <cell r="D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C164">
            <v>0</v>
          </cell>
          <cell r="D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C165">
            <v>0</v>
          </cell>
          <cell r="D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90</v>
          </cell>
        </row>
        <row r="166">
          <cell r="C166">
            <v>0</v>
          </cell>
          <cell r="D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14000</v>
          </cell>
        </row>
        <row r="167">
          <cell r="C167">
            <v>0</v>
          </cell>
          <cell r="D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C168">
            <v>0</v>
          </cell>
          <cell r="D168">
            <v>2447.8000000000002</v>
          </cell>
          <cell r="U168">
            <v>0</v>
          </cell>
          <cell r="V168">
            <v>270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2177.8000000000002</v>
          </cell>
          <cell r="AB168">
            <v>0</v>
          </cell>
          <cell r="AC168">
            <v>14222.2</v>
          </cell>
          <cell r="AD168">
            <v>0</v>
          </cell>
        </row>
        <row r="169">
          <cell r="C169">
            <v>0</v>
          </cell>
          <cell r="D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C170">
            <v>0</v>
          </cell>
          <cell r="D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C171">
            <v>0</v>
          </cell>
          <cell r="D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C172">
            <v>0</v>
          </cell>
          <cell r="D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C173">
            <v>0</v>
          </cell>
          <cell r="D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C174">
            <v>0</v>
          </cell>
          <cell r="D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C175">
            <v>0</v>
          </cell>
          <cell r="D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C176">
            <v>0</v>
          </cell>
          <cell r="D176">
            <v>153548.1</v>
          </cell>
          <cell r="U176">
            <v>0</v>
          </cell>
          <cell r="V176">
            <v>153548.1</v>
          </cell>
          <cell r="W176">
            <v>0</v>
          </cell>
          <cell r="X176">
            <v>0</v>
          </cell>
          <cell r="Y176">
            <v>0</v>
          </cell>
        </row>
        <row r="177">
          <cell r="C177">
            <v>0</v>
          </cell>
          <cell r="D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C178">
            <v>0</v>
          </cell>
          <cell r="D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C179">
            <v>1221</v>
          </cell>
          <cell r="D179">
            <v>0</v>
          </cell>
          <cell r="U179">
            <v>1221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</row>
        <row r="180">
          <cell r="C180">
            <v>0</v>
          </cell>
          <cell r="D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C181">
            <v>0</v>
          </cell>
          <cell r="D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C182">
            <v>0</v>
          </cell>
          <cell r="D182">
            <v>25482.07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U182">
            <v>0</v>
          </cell>
          <cell r="V182">
            <v>25482.07</v>
          </cell>
          <cell r="W182">
            <v>0</v>
          </cell>
          <cell r="X182">
            <v>0</v>
          </cell>
          <cell r="Y182">
            <v>0</v>
          </cell>
        </row>
        <row r="183">
          <cell r="C183">
            <v>0</v>
          </cell>
          <cell r="D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C184">
            <v>0</v>
          </cell>
          <cell r="D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C185">
            <v>0</v>
          </cell>
          <cell r="D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C186">
            <v>0</v>
          </cell>
          <cell r="D186">
            <v>14.04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U186">
            <v>0</v>
          </cell>
          <cell r="V186">
            <v>14.04</v>
          </cell>
          <cell r="W186">
            <v>0</v>
          </cell>
          <cell r="X186">
            <v>0</v>
          </cell>
          <cell r="Y186">
            <v>0</v>
          </cell>
        </row>
        <row r="187">
          <cell r="C187">
            <v>0</v>
          </cell>
          <cell r="D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C188">
            <v>0</v>
          </cell>
          <cell r="D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C189">
            <v>0</v>
          </cell>
          <cell r="D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C190">
            <v>0</v>
          </cell>
          <cell r="D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C191">
            <v>0</v>
          </cell>
          <cell r="D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C192">
            <v>0</v>
          </cell>
          <cell r="D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C193">
            <v>0</v>
          </cell>
          <cell r="D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C194">
            <v>260030</v>
          </cell>
          <cell r="D194">
            <v>155251</v>
          </cell>
          <cell r="U194">
            <v>260030</v>
          </cell>
          <cell r="V194">
            <v>155251</v>
          </cell>
          <cell r="W194">
            <v>0</v>
          </cell>
          <cell r="X194">
            <v>0</v>
          </cell>
          <cell r="Y194">
            <v>0</v>
          </cell>
        </row>
        <row r="195">
          <cell r="C195">
            <v>0</v>
          </cell>
          <cell r="D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C196">
            <v>0</v>
          </cell>
          <cell r="D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C197">
            <v>0</v>
          </cell>
          <cell r="D197">
            <v>986603.60000000009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89750</v>
          </cell>
          <cell r="U197">
            <v>0</v>
          </cell>
          <cell r="V197">
            <v>6520.3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0.47</v>
          </cell>
          <cell r="AB197">
            <v>0</v>
          </cell>
          <cell r="AC197">
            <v>0</v>
          </cell>
          <cell r="AD197">
            <v>-89750</v>
          </cell>
          <cell r="AJ197">
            <v>0</v>
          </cell>
          <cell r="AK197">
            <v>861051.66</v>
          </cell>
          <cell r="AL197">
            <v>0</v>
          </cell>
          <cell r="AM197">
            <v>381691.68</v>
          </cell>
          <cell r="AN197">
            <v>-66000</v>
          </cell>
          <cell r="AO197">
            <v>0</v>
          </cell>
          <cell r="AP197">
            <v>119031.17</v>
          </cell>
          <cell r="AQ197">
            <v>0</v>
          </cell>
          <cell r="AR197">
            <v>0</v>
          </cell>
          <cell r="AS197">
            <v>91000</v>
          </cell>
        </row>
        <row r="198">
          <cell r="C198">
            <v>19061</v>
          </cell>
          <cell r="D198">
            <v>20031.060000000001</v>
          </cell>
          <cell r="U198">
            <v>19061</v>
          </cell>
          <cell r="V198">
            <v>19386.59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644.47</v>
          </cell>
          <cell r="AB198">
            <v>0</v>
          </cell>
          <cell r="AC198">
            <v>0</v>
          </cell>
          <cell r="AD198">
            <v>0</v>
          </cell>
        </row>
        <row r="199">
          <cell r="C199">
            <v>0</v>
          </cell>
          <cell r="D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C200">
            <v>0</v>
          </cell>
          <cell r="D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C201">
            <v>0</v>
          </cell>
          <cell r="D201">
            <v>138371.98000000001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25000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-25000</v>
          </cell>
          <cell r="Z201">
            <v>0</v>
          </cell>
          <cell r="AA201">
            <v>116597.35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21774.63</v>
          </cell>
          <cell r="AG201">
            <v>0</v>
          </cell>
          <cell r="AH201">
            <v>0</v>
          </cell>
          <cell r="AI201">
            <v>0</v>
          </cell>
        </row>
        <row r="202">
          <cell r="C202">
            <v>0</v>
          </cell>
          <cell r="D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C203">
            <v>0</v>
          </cell>
          <cell r="D203">
            <v>1008</v>
          </cell>
          <cell r="U203">
            <v>0</v>
          </cell>
          <cell r="V203">
            <v>1008</v>
          </cell>
          <cell r="W203">
            <v>0</v>
          </cell>
          <cell r="X203">
            <v>0</v>
          </cell>
          <cell r="Y203">
            <v>0</v>
          </cell>
        </row>
        <row r="204">
          <cell r="C204">
            <v>0</v>
          </cell>
          <cell r="D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C205">
            <v>10571</v>
          </cell>
          <cell r="D205">
            <v>0</v>
          </cell>
          <cell r="K205">
            <v>10571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C206">
            <v>336</v>
          </cell>
          <cell r="D206">
            <v>0</v>
          </cell>
          <cell r="P206">
            <v>336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C207">
            <v>0</v>
          </cell>
          <cell r="D207">
            <v>620</v>
          </cell>
          <cell r="K207">
            <v>0</v>
          </cell>
          <cell r="L207">
            <v>620</v>
          </cell>
          <cell r="M207">
            <v>0</v>
          </cell>
          <cell r="N207">
            <v>0</v>
          </cell>
          <cell r="O207">
            <v>0</v>
          </cell>
        </row>
        <row r="208">
          <cell r="C208">
            <v>2122.8000000000002</v>
          </cell>
          <cell r="D208">
            <v>0</v>
          </cell>
          <cell r="P208">
            <v>2122.8000000000002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C209">
            <v>1043.8800000000001</v>
          </cell>
          <cell r="D209">
            <v>451387.01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179692.6</v>
          </cell>
          <cell r="U209">
            <v>0</v>
          </cell>
          <cell r="V209">
            <v>47556.56</v>
          </cell>
          <cell r="W209">
            <v>0</v>
          </cell>
          <cell r="X209">
            <v>0</v>
          </cell>
          <cell r="Y209">
            <v>-69650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-28000</v>
          </cell>
          <cell r="AJ209">
            <v>0</v>
          </cell>
          <cell r="AK209">
            <v>242663.37</v>
          </cell>
          <cell r="AL209">
            <v>0</v>
          </cell>
          <cell r="AM209">
            <v>75145.47</v>
          </cell>
          <cell r="AN209">
            <v>-25000</v>
          </cell>
          <cell r="AO209">
            <v>1043.8800000000001</v>
          </cell>
          <cell r="AP209">
            <v>161167.07999999999</v>
          </cell>
          <cell r="AQ209">
            <v>0</v>
          </cell>
          <cell r="AR209">
            <v>0</v>
          </cell>
          <cell r="AS209">
            <v>458040</v>
          </cell>
        </row>
        <row r="210">
          <cell r="C210">
            <v>22166.02</v>
          </cell>
          <cell r="D210">
            <v>2091250.63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45.25</v>
          </cell>
          <cell r="U210">
            <v>0</v>
          </cell>
          <cell r="V210">
            <v>1614782.52</v>
          </cell>
          <cell r="W210">
            <v>0</v>
          </cell>
          <cell r="X210">
            <v>4495.3999999999996</v>
          </cell>
          <cell r="Y210">
            <v>0</v>
          </cell>
          <cell r="Z210">
            <v>22166.02</v>
          </cell>
          <cell r="AA210">
            <v>476468.11</v>
          </cell>
          <cell r="AB210">
            <v>0</v>
          </cell>
          <cell r="AC210">
            <v>3626.45</v>
          </cell>
          <cell r="AD210">
            <v>37980</v>
          </cell>
        </row>
        <row r="211">
          <cell r="C211">
            <v>0</v>
          </cell>
          <cell r="D211">
            <v>2834.55</v>
          </cell>
          <cell r="U211">
            <v>0</v>
          </cell>
          <cell r="V211">
            <v>1876.55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958</v>
          </cell>
          <cell r="AB211">
            <v>0</v>
          </cell>
          <cell r="AC211">
            <v>0</v>
          </cell>
          <cell r="AD211">
            <v>0</v>
          </cell>
        </row>
        <row r="212">
          <cell r="C212">
            <v>3568.24</v>
          </cell>
          <cell r="D212">
            <v>109767.40999999999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U212">
            <v>0</v>
          </cell>
          <cell r="V212">
            <v>1890</v>
          </cell>
          <cell r="W212">
            <v>0</v>
          </cell>
          <cell r="X212">
            <v>0</v>
          </cell>
          <cell r="Y212">
            <v>0</v>
          </cell>
          <cell r="AE212">
            <v>0</v>
          </cell>
          <cell r="AF212">
            <v>105910.73</v>
          </cell>
          <cell r="AG212">
            <v>0</v>
          </cell>
          <cell r="AH212">
            <v>0</v>
          </cell>
          <cell r="AI212">
            <v>0</v>
          </cell>
          <cell r="AJ212">
            <v>3568.24</v>
          </cell>
          <cell r="AK212">
            <v>1966.68</v>
          </cell>
          <cell r="AL212">
            <v>0</v>
          </cell>
          <cell r="AM212">
            <v>0</v>
          </cell>
          <cell r="AN212">
            <v>0</v>
          </cell>
        </row>
        <row r="213">
          <cell r="C213">
            <v>0</v>
          </cell>
          <cell r="D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C214">
            <v>0</v>
          </cell>
          <cell r="D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C215">
            <v>0</v>
          </cell>
          <cell r="D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C216">
            <v>0</v>
          </cell>
          <cell r="D216">
            <v>57781.52</v>
          </cell>
          <cell r="U216">
            <v>0</v>
          </cell>
          <cell r="V216">
            <v>44329</v>
          </cell>
          <cell r="W216">
            <v>0</v>
          </cell>
          <cell r="X216">
            <v>0</v>
          </cell>
          <cell r="Y216">
            <v>0</v>
          </cell>
          <cell r="AE216">
            <v>0</v>
          </cell>
          <cell r="AF216">
            <v>3211.52</v>
          </cell>
          <cell r="AG216">
            <v>985</v>
          </cell>
          <cell r="AH216">
            <v>0</v>
          </cell>
          <cell r="AI216">
            <v>0</v>
          </cell>
          <cell r="AJ216">
            <v>0</v>
          </cell>
          <cell r="AK216">
            <v>10241</v>
          </cell>
          <cell r="AL216">
            <v>4347.9799999999996</v>
          </cell>
          <cell r="AM216">
            <v>0</v>
          </cell>
          <cell r="AN216">
            <v>0</v>
          </cell>
        </row>
        <row r="217">
          <cell r="C217">
            <v>0</v>
          </cell>
          <cell r="D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C218">
            <v>0</v>
          </cell>
          <cell r="D218">
            <v>0</v>
          </cell>
          <cell r="U218">
            <v>0</v>
          </cell>
          <cell r="V218">
            <v>0</v>
          </cell>
          <cell r="W218">
            <v>402.96</v>
          </cell>
          <cell r="X218">
            <v>0</v>
          </cell>
          <cell r="Y218">
            <v>0</v>
          </cell>
        </row>
        <row r="219">
          <cell r="C219">
            <v>3302.68</v>
          </cell>
          <cell r="D219">
            <v>34452.479999999996</v>
          </cell>
          <cell r="U219">
            <v>0</v>
          </cell>
          <cell r="V219">
            <v>10083.32</v>
          </cell>
          <cell r="W219">
            <v>6064.72</v>
          </cell>
          <cell r="X219">
            <v>0</v>
          </cell>
          <cell r="Y219">
            <v>22030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17960</v>
          </cell>
          <cell r="AJ219">
            <v>3302.68</v>
          </cell>
          <cell r="AK219">
            <v>21374.16</v>
          </cell>
          <cell r="AL219">
            <v>454108.32</v>
          </cell>
          <cell r="AM219">
            <v>0</v>
          </cell>
          <cell r="AN219">
            <v>0</v>
          </cell>
          <cell r="AO219">
            <v>0</v>
          </cell>
          <cell r="AP219">
            <v>2995</v>
          </cell>
          <cell r="AQ219">
            <v>104383.82</v>
          </cell>
          <cell r="AR219">
            <v>0</v>
          </cell>
          <cell r="AS219">
            <v>15360</v>
          </cell>
        </row>
        <row r="220">
          <cell r="C220">
            <v>221050</v>
          </cell>
          <cell r="D220">
            <v>463012.11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U220">
            <v>0</v>
          </cell>
          <cell r="V220">
            <v>5214.9799999999996</v>
          </cell>
          <cell r="W220">
            <v>0</v>
          </cell>
          <cell r="X220">
            <v>0</v>
          </cell>
          <cell r="Y220">
            <v>53280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19880</v>
          </cell>
          <cell r="AJ220">
            <v>215400</v>
          </cell>
          <cell r="AK220">
            <v>455185.79</v>
          </cell>
          <cell r="AL220">
            <v>0</v>
          </cell>
          <cell r="AM220">
            <v>0</v>
          </cell>
          <cell r="AN220">
            <v>-72445</v>
          </cell>
          <cell r="AO220">
            <v>5650</v>
          </cell>
          <cell r="AP220">
            <v>2611.34</v>
          </cell>
          <cell r="AQ220">
            <v>0</v>
          </cell>
          <cell r="AR220">
            <v>0</v>
          </cell>
          <cell r="AS220">
            <v>331340</v>
          </cell>
        </row>
        <row r="221">
          <cell r="C221">
            <v>0</v>
          </cell>
          <cell r="D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C222">
            <v>0</v>
          </cell>
          <cell r="D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C223">
            <v>0</v>
          </cell>
          <cell r="D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C224">
            <v>1160282.51</v>
          </cell>
          <cell r="D224">
            <v>149613.96000000002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U224">
            <v>0</v>
          </cell>
          <cell r="V224">
            <v>32493.040000000001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9489.33</v>
          </cell>
          <cell r="AB224">
            <v>0</v>
          </cell>
          <cell r="AC224">
            <v>0</v>
          </cell>
          <cell r="AD224">
            <v>0</v>
          </cell>
          <cell r="AJ224">
            <v>1157440.51</v>
          </cell>
          <cell r="AK224">
            <v>84729.7</v>
          </cell>
          <cell r="AL224">
            <v>0</v>
          </cell>
          <cell r="AM224">
            <v>0</v>
          </cell>
          <cell r="AN224">
            <v>0</v>
          </cell>
          <cell r="AO224">
            <v>2842</v>
          </cell>
          <cell r="AP224">
            <v>22901.89</v>
          </cell>
          <cell r="AQ224">
            <v>0</v>
          </cell>
          <cell r="AR224">
            <v>0</v>
          </cell>
          <cell r="AS224">
            <v>0</v>
          </cell>
        </row>
        <row r="225">
          <cell r="C225">
            <v>0</v>
          </cell>
          <cell r="D225">
            <v>41508.49</v>
          </cell>
          <cell r="K225">
            <v>0</v>
          </cell>
          <cell r="L225">
            <v>389.96</v>
          </cell>
          <cell r="M225">
            <v>0</v>
          </cell>
          <cell r="N225">
            <v>0</v>
          </cell>
          <cell r="O225">
            <v>0</v>
          </cell>
          <cell r="U225">
            <v>0</v>
          </cell>
          <cell r="V225">
            <v>1958.06</v>
          </cell>
          <cell r="W225">
            <v>0</v>
          </cell>
          <cell r="X225">
            <v>0</v>
          </cell>
          <cell r="Y225">
            <v>0</v>
          </cell>
          <cell r="AE225">
            <v>0</v>
          </cell>
          <cell r="AF225">
            <v>36590.870000000003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2569.6</v>
          </cell>
          <cell r="AL225">
            <v>0</v>
          </cell>
          <cell r="AM225">
            <v>0</v>
          </cell>
          <cell r="AN225">
            <v>0</v>
          </cell>
        </row>
        <row r="226">
          <cell r="C226">
            <v>0</v>
          </cell>
          <cell r="D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C227">
            <v>0</v>
          </cell>
          <cell r="D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C228">
            <v>0</v>
          </cell>
          <cell r="D228">
            <v>268176.78000000003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19990</v>
          </cell>
          <cell r="U228">
            <v>0</v>
          </cell>
          <cell r="V228">
            <v>928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J228">
            <v>0</v>
          </cell>
          <cell r="AK228">
            <v>267248.78000000003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11873.16</v>
          </cell>
          <cell r="AS228">
            <v>0</v>
          </cell>
        </row>
        <row r="229">
          <cell r="C229">
            <v>0</v>
          </cell>
          <cell r="D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</row>
        <row r="230">
          <cell r="C230">
            <v>598636</v>
          </cell>
          <cell r="D230">
            <v>157688.09999999998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20720.86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-35820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-2660</v>
          </cell>
          <cell r="AJ230">
            <v>514609</v>
          </cell>
          <cell r="AK230">
            <v>148961.49</v>
          </cell>
          <cell r="AL230">
            <v>0</v>
          </cell>
          <cell r="AM230">
            <v>0</v>
          </cell>
          <cell r="AN230">
            <v>0</v>
          </cell>
          <cell r="AO230">
            <v>84027</v>
          </cell>
          <cell r="AP230">
            <v>8726.61</v>
          </cell>
          <cell r="AQ230">
            <v>0</v>
          </cell>
          <cell r="AR230">
            <v>0</v>
          </cell>
          <cell r="AS230">
            <v>36820</v>
          </cell>
        </row>
        <row r="231">
          <cell r="C231">
            <v>0</v>
          </cell>
          <cell r="D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25000</v>
          </cell>
        </row>
        <row r="232">
          <cell r="C232">
            <v>0</v>
          </cell>
          <cell r="D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22000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-22000</v>
          </cell>
        </row>
        <row r="233">
          <cell r="C233">
            <v>0</v>
          </cell>
          <cell r="D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C234">
            <v>2314</v>
          </cell>
          <cell r="D234">
            <v>0</v>
          </cell>
          <cell r="U234">
            <v>2314</v>
          </cell>
          <cell r="V234">
            <v>0</v>
          </cell>
          <cell r="W234">
            <v>0</v>
          </cell>
          <cell r="X234">
            <v>10031.42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1512.48</v>
          </cell>
          <cell r="AD234">
            <v>0</v>
          </cell>
        </row>
        <row r="235">
          <cell r="C235">
            <v>12359.119999999999</v>
          </cell>
          <cell r="D235">
            <v>126563.28</v>
          </cell>
          <cell r="U235">
            <v>8097.96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AE235">
            <v>0</v>
          </cell>
          <cell r="AF235">
            <v>118263.66</v>
          </cell>
          <cell r="AG235">
            <v>12059.64</v>
          </cell>
          <cell r="AH235">
            <v>0</v>
          </cell>
          <cell r="AI235">
            <v>0</v>
          </cell>
          <cell r="AJ235">
            <v>4261.16</v>
          </cell>
          <cell r="AK235">
            <v>8299.6200000000008</v>
          </cell>
          <cell r="AL235">
            <v>0</v>
          </cell>
          <cell r="AM235">
            <v>0</v>
          </cell>
          <cell r="AN235">
            <v>0</v>
          </cell>
        </row>
        <row r="236">
          <cell r="C236">
            <v>0</v>
          </cell>
          <cell r="D236">
            <v>2602</v>
          </cell>
          <cell r="U236">
            <v>0</v>
          </cell>
          <cell r="V236">
            <v>2602</v>
          </cell>
          <cell r="W236">
            <v>0</v>
          </cell>
          <cell r="X236">
            <v>0</v>
          </cell>
          <cell r="Y236">
            <v>0</v>
          </cell>
        </row>
        <row r="237">
          <cell r="C237">
            <v>0</v>
          </cell>
          <cell r="D237">
            <v>7688.01</v>
          </cell>
          <cell r="K237">
            <v>0</v>
          </cell>
          <cell r="L237">
            <v>7688.01</v>
          </cell>
          <cell r="M237">
            <v>704.41</v>
          </cell>
          <cell r="N237">
            <v>0</v>
          </cell>
          <cell r="O237">
            <v>0</v>
          </cell>
        </row>
        <row r="238">
          <cell r="C238">
            <v>0</v>
          </cell>
          <cell r="D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C239">
            <v>0</v>
          </cell>
          <cell r="D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C240">
            <v>6098.21</v>
          </cell>
          <cell r="D240">
            <v>115503.25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175511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62120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-116561</v>
          </cell>
          <cell r="AJ240">
            <v>5264</v>
          </cell>
          <cell r="AK240">
            <v>48104.160000000003</v>
          </cell>
          <cell r="AL240">
            <v>0</v>
          </cell>
          <cell r="AM240">
            <v>10970.96</v>
          </cell>
          <cell r="AN240">
            <v>-25000</v>
          </cell>
          <cell r="AO240">
            <v>834.21</v>
          </cell>
          <cell r="AP240">
            <v>67399.09</v>
          </cell>
          <cell r="AQ240">
            <v>0</v>
          </cell>
          <cell r="AR240">
            <v>2906.96</v>
          </cell>
          <cell r="AS240">
            <v>-12390</v>
          </cell>
        </row>
        <row r="241">
          <cell r="C241">
            <v>5932</v>
          </cell>
          <cell r="D241">
            <v>17938.72</v>
          </cell>
          <cell r="U241">
            <v>0</v>
          </cell>
          <cell r="V241">
            <v>100</v>
          </cell>
          <cell r="W241">
            <v>0</v>
          </cell>
          <cell r="X241">
            <v>0</v>
          </cell>
          <cell r="Y241">
            <v>0</v>
          </cell>
          <cell r="AE241">
            <v>5932</v>
          </cell>
          <cell r="AF241">
            <v>17428.72</v>
          </cell>
          <cell r="AG241">
            <v>0</v>
          </cell>
          <cell r="AH241">
            <v>1607.24</v>
          </cell>
          <cell r="AI241">
            <v>0</v>
          </cell>
          <cell r="AJ241">
            <v>0</v>
          </cell>
          <cell r="AK241">
            <v>410</v>
          </cell>
          <cell r="AL241">
            <v>0</v>
          </cell>
          <cell r="AM241">
            <v>0</v>
          </cell>
          <cell r="AN241">
            <v>0</v>
          </cell>
        </row>
        <row r="242">
          <cell r="C242">
            <v>0</v>
          </cell>
          <cell r="D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3">
          <cell r="C243">
            <v>0</v>
          </cell>
          <cell r="D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-19990</v>
          </cell>
        </row>
        <row r="244">
          <cell r="C244">
            <v>0</v>
          </cell>
          <cell r="D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C245">
            <v>0</v>
          </cell>
          <cell r="D245">
            <v>0</v>
          </cell>
          <cell r="U245">
            <v>0</v>
          </cell>
          <cell r="V245">
            <v>0</v>
          </cell>
          <cell r="W245">
            <v>36293</v>
          </cell>
          <cell r="X245">
            <v>0</v>
          </cell>
          <cell r="Y245">
            <v>0</v>
          </cell>
        </row>
        <row r="246">
          <cell r="C246">
            <v>0</v>
          </cell>
          <cell r="D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C247">
            <v>0</v>
          </cell>
          <cell r="D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C248">
            <v>0</v>
          </cell>
          <cell r="D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C249">
            <v>305</v>
          </cell>
          <cell r="D249">
            <v>2070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U249">
            <v>0</v>
          </cell>
          <cell r="V249">
            <v>1740</v>
          </cell>
          <cell r="W249">
            <v>0</v>
          </cell>
          <cell r="X249">
            <v>0</v>
          </cell>
          <cell r="Y249">
            <v>0</v>
          </cell>
          <cell r="Z249">
            <v>305</v>
          </cell>
          <cell r="AA249">
            <v>330</v>
          </cell>
          <cell r="AB249">
            <v>0</v>
          </cell>
          <cell r="AC249">
            <v>0</v>
          </cell>
          <cell r="AD249">
            <v>0</v>
          </cell>
        </row>
        <row r="250">
          <cell r="C250">
            <v>0</v>
          </cell>
          <cell r="D250">
            <v>3596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262020</v>
          </cell>
          <cell r="U250">
            <v>0</v>
          </cell>
          <cell r="V250">
            <v>3596</v>
          </cell>
          <cell r="W250">
            <v>0</v>
          </cell>
          <cell r="X250">
            <v>0</v>
          </cell>
          <cell r="Y250">
            <v>-120370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-118420</v>
          </cell>
        </row>
        <row r="251">
          <cell r="C251">
            <v>3340151.85</v>
          </cell>
          <cell r="D251">
            <v>117831.98</v>
          </cell>
          <cell r="U251">
            <v>3327047.38</v>
          </cell>
          <cell r="V251">
            <v>117831.98</v>
          </cell>
          <cell r="W251">
            <v>0</v>
          </cell>
          <cell r="X251">
            <v>0</v>
          </cell>
          <cell r="Y251">
            <v>0</v>
          </cell>
          <cell r="Z251">
            <v>13104.47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</row>
        <row r="252">
          <cell r="C252">
            <v>0</v>
          </cell>
          <cell r="D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C253">
            <v>244561</v>
          </cell>
          <cell r="D253">
            <v>61310.19</v>
          </cell>
          <cell r="U253">
            <v>153300</v>
          </cell>
          <cell r="V253">
            <v>60549.19</v>
          </cell>
          <cell r="W253">
            <v>0</v>
          </cell>
          <cell r="X253">
            <v>0</v>
          </cell>
          <cell r="Y253">
            <v>0</v>
          </cell>
          <cell r="Z253">
            <v>91261</v>
          </cell>
          <cell r="AA253">
            <v>761</v>
          </cell>
          <cell r="AB253">
            <v>0</v>
          </cell>
          <cell r="AC253">
            <v>0</v>
          </cell>
          <cell r="AD253">
            <v>0</v>
          </cell>
        </row>
        <row r="254">
          <cell r="C254">
            <v>5340.23</v>
          </cell>
          <cell r="D254">
            <v>54029.93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18840</v>
          </cell>
          <cell r="Z254">
            <v>0</v>
          </cell>
          <cell r="AA254">
            <v>3792.9</v>
          </cell>
          <cell r="AB254">
            <v>0</v>
          </cell>
          <cell r="AC254">
            <v>0</v>
          </cell>
          <cell r="AD254">
            <v>19670</v>
          </cell>
          <cell r="AJ254">
            <v>0</v>
          </cell>
          <cell r="AK254">
            <v>48891.43</v>
          </cell>
          <cell r="AL254">
            <v>0</v>
          </cell>
          <cell r="AM254">
            <v>0</v>
          </cell>
          <cell r="AN254">
            <v>0</v>
          </cell>
          <cell r="AO254">
            <v>5340.23</v>
          </cell>
          <cell r="AP254">
            <v>1345.6</v>
          </cell>
          <cell r="AQ254">
            <v>0</v>
          </cell>
          <cell r="AR254">
            <v>0</v>
          </cell>
          <cell r="AS254">
            <v>-18840</v>
          </cell>
        </row>
        <row r="255">
          <cell r="C255">
            <v>0</v>
          </cell>
          <cell r="D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6">
          <cell r="C256">
            <v>0</v>
          </cell>
          <cell r="D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</row>
        <row r="257">
          <cell r="C257">
            <v>10001.6</v>
          </cell>
          <cell r="D257">
            <v>115063.51999999999</v>
          </cell>
          <cell r="K257">
            <v>0</v>
          </cell>
          <cell r="L257">
            <v>2636.98</v>
          </cell>
          <cell r="M257">
            <v>0</v>
          </cell>
          <cell r="N257">
            <v>0</v>
          </cell>
          <cell r="O257">
            <v>0</v>
          </cell>
          <cell r="U257">
            <v>0</v>
          </cell>
          <cell r="V257">
            <v>3977.25</v>
          </cell>
          <cell r="W257">
            <v>0</v>
          </cell>
          <cell r="X257">
            <v>0</v>
          </cell>
          <cell r="Y257">
            <v>-25000</v>
          </cell>
          <cell r="Z257">
            <v>0</v>
          </cell>
          <cell r="AA257">
            <v>2490</v>
          </cell>
          <cell r="AB257">
            <v>0</v>
          </cell>
          <cell r="AC257">
            <v>0</v>
          </cell>
          <cell r="AD257">
            <v>0</v>
          </cell>
          <cell r="AJ257">
            <v>0</v>
          </cell>
          <cell r="AK257">
            <v>81265.509999999995</v>
          </cell>
          <cell r="AL257">
            <v>0</v>
          </cell>
          <cell r="AM257">
            <v>0</v>
          </cell>
          <cell r="AN257">
            <v>0</v>
          </cell>
          <cell r="AO257">
            <v>10001.6</v>
          </cell>
          <cell r="AP257">
            <v>24693.78</v>
          </cell>
          <cell r="AQ257">
            <v>0</v>
          </cell>
          <cell r="AR257">
            <v>0</v>
          </cell>
          <cell r="AS257">
            <v>0</v>
          </cell>
        </row>
        <row r="258">
          <cell r="C258">
            <v>0</v>
          </cell>
          <cell r="D258">
            <v>336</v>
          </cell>
          <cell r="U258">
            <v>0</v>
          </cell>
          <cell r="V258">
            <v>336</v>
          </cell>
          <cell r="W258">
            <v>5774</v>
          </cell>
          <cell r="X258">
            <v>0</v>
          </cell>
          <cell r="Y258">
            <v>0</v>
          </cell>
        </row>
        <row r="259">
          <cell r="C259">
            <v>0</v>
          </cell>
          <cell r="D259">
            <v>336</v>
          </cell>
          <cell r="U259">
            <v>0</v>
          </cell>
          <cell r="V259">
            <v>336</v>
          </cell>
          <cell r="W259">
            <v>0</v>
          </cell>
          <cell r="X259">
            <v>0</v>
          </cell>
          <cell r="Y259">
            <v>0</v>
          </cell>
        </row>
        <row r="260">
          <cell r="C260">
            <v>3096482.5</v>
          </cell>
          <cell r="D260">
            <v>1768793.5799999998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326155.09999999998</v>
          </cell>
          <cell r="U260">
            <v>0</v>
          </cell>
          <cell r="V260">
            <v>7063.92</v>
          </cell>
          <cell r="W260">
            <v>0</v>
          </cell>
          <cell r="X260">
            <v>0</v>
          </cell>
          <cell r="Y260">
            <v>186430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256170</v>
          </cell>
          <cell r="AJ260">
            <v>2995417.99</v>
          </cell>
          <cell r="AK260">
            <v>1721502.02</v>
          </cell>
          <cell r="AL260">
            <v>0</v>
          </cell>
          <cell r="AM260">
            <v>8459.75</v>
          </cell>
          <cell r="AN260">
            <v>1186324.7</v>
          </cell>
          <cell r="AO260">
            <v>101064.51</v>
          </cell>
          <cell r="AP260">
            <v>40227.64</v>
          </cell>
          <cell r="AQ260">
            <v>0</v>
          </cell>
          <cell r="AR260">
            <v>0</v>
          </cell>
          <cell r="AS260">
            <v>2579850</v>
          </cell>
        </row>
        <row r="261">
          <cell r="C261">
            <v>0</v>
          </cell>
          <cell r="D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C262">
            <v>17751.12</v>
          </cell>
          <cell r="D262">
            <v>95095.5</v>
          </cell>
          <cell r="K262">
            <v>0</v>
          </cell>
          <cell r="L262">
            <v>0</v>
          </cell>
          <cell r="M262">
            <v>773.24</v>
          </cell>
          <cell r="N262">
            <v>0</v>
          </cell>
          <cell r="O262">
            <v>0</v>
          </cell>
          <cell r="U262">
            <v>0</v>
          </cell>
          <cell r="V262">
            <v>1889.41</v>
          </cell>
          <cell r="W262">
            <v>1620.94</v>
          </cell>
          <cell r="X262">
            <v>0</v>
          </cell>
          <cell r="Y262">
            <v>0</v>
          </cell>
          <cell r="AE262">
            <v>17751.12</v>
          </cell>
          <cell r="AF262">
            <v>45467</v>
          </cell>
          <cell r="AG262">
            <v>1572812.36</v>
          </cell>
          <cell r="AH262">
            <v>0</v>
          </cell>
          <cell r="AI262">
            <v>0</v>
          </cell>
          <cell r="AJ262">
            <v>0</v>
          </cell>
          <cell r="AK262">
            <v>47739.09</v>
          </cell>
          <cell r="AL262">
            <v>325657.27</v>
          </cell>
          <cell r="AM262">
            <v>0</v>
          </cell>
          <cell r="AN262">
            <v>0</v>
          </cell>
        </row>
        <row r="263">
          <cell r="C263">
            <v>0</v>
          </cell>
          <cell r="D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C264">
            <v>0</v>
          </cell>
          <cell r="D264">
            <v>221796.4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U264">
            <v>0</v>
          </cell>
          <cell r="V264">
            <v>162.4</v>
          </cell>
          <cell r="W264">
            <v>938.71</v>
          </cell>
          <cell r="X264">
            <v>0</v>
          </cell>
          <cell r="Y264">
            <v>0</v>
          </cell>
          <cell r="AE264">
            <v>0</v>
          </cell>
          <cell r="AF264">
            <v>136102</v>
          </cell>
          <cell r="AG264">
            <v>418687.77</v>
          </cell>
          <cell r="AH264">
            <v>21322.79</v>
          </cell>
          <cell r="AI264">
            <v>0</v>
          </cell>
          <cell r="AJ264">
            <v>0</v>
          </cell>
          <cell r="AK264">
            <v>85532</v>
          </cell>
          <cell r="AL264">
            <v>350751.71</v>
          </cell>
          <cell r="AM264">
            <v>0</v>
          </cell>
          <cell r="AN264">
            <v>0</v>
          </cell>
        </row>
        <row r="265">
          <cell r="C265">
            <v>203536.2</v>
          </cell>
          <cell r="D265">
            <v>419746.17</v>
          </cell>
          <cell r="K265">
            <v>0</v>
          </cell>
          <cell r="L265">
            <v>0</v>
          </cell>
          <cell r="M265">
            <v>50761.599999999999</v>
          </cell>
          <cell r="N265">
            <v>0</v>
          </cell>
          <cell r="O265">
            <v>174250</v>
          </cell>
          <cell r="U265">
            <v>172594.95</v>
          </cell>
          <cell r="V265">
            <v>1080.55</v>
          </cell>
          <cell r="W265">
            <v>27.39</v>
          </cell>
          <cell r="X265">
            <v>7309.04</v>
          </cell>
          <cell r="Y265">
            <v>200000</v>
          </cell>
          <cell r="Z265">
            <v>0</v>
          </cell>
          <cell r="AA265">
            <v>0</v>
          </cell>
          <cell r="AB265">
            <v>0</v>
          </cell>
          <cell r="AC265">
            <v>3849.12</v>
          </cell>
          <cell r="AD265">
            <v>-20250</v>
          </cell>
          <cell r="AJ265">
            <v>0</v>
          </cell>
          <cell r="AK265">
            <v>354451.88</v>
          </cell>
          <cell r="AL265">
            <v>839055.39</v>
          </cell>
          <cell r="AM265">
            <v>8014.5</v>
          </cell>
          <cell r="AN265">
            <v>225000</v>
          </cell>
          <cell r="AO265">
            <v>30941.25</v>
          </cell>
          <cell r="AP265">
            <v>64213.74</v>
          </cell>
          <cell r="AQ265">
            <v>297995.2</v>
          </cell>
          <cell r="AR265">
            <v>0</v>
          </cell>
          <cell r="AS265">
            <v>-59182</v>
          </cell>
        </row>
        <row r="266">
          <cell r="C266">
            <v>0</v>
          </cell>
          <cell r="D266">
            <v>48951.86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U266">
            <v>0</v>
          </cell>
          <cell r="V266">
            <v>2751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J266">
            <v>0</v>
          </cell>
          <cell r="AK266">
            <v>45523</v>
          </cell>
          <cell r="AL266">
            <v>12631.4</v>
          </cell>
          <cell r="AM266">
            <v>0</v>
          </cell>
          <cell r="AN266">
            <v>0</v>
          </cell>
          <cell r="AO266">
            <v>0</v>
          </cell>
          <cell r="AP266">
            <v>677.86</v>
          </cell>
          <cell r="AQ266">
            <v>4610.8</v>
          </cell>
          <cell r="AR266">
            <v>0</v>
          </cell>
          <cell r="AS266">
            <v>26820</v>
          </cell>
        </row>
        <row r="267">
          <cell r="C267">
            <v>0</v>
          </cell>
          <cell r="D267">
            <v>65765.58</v>
          </cell>
          <cell r="U267">
            <v>0</v>
          </cell>
          <cell r="V267">
            <v>7748</v>
          </cell>
          <cell r="W267">
            <v>360</v>
          </cell>
          <cell r="X267">
            <v>0</v>
          </cell>
          <cell r="Y267">
            <v>0</v>
          </cell>
          <cell r="AE267">
            <v>0</v>
          </cell>
          <cell r="AF267">
            <v>38308.019999999997</v>
          </cell>
          <cell r="AG267">
            <v>1284237.47</v>
          </cell>
          <cell r="AH267">
            <v>0</v>
          </cell>
          <cell r="AI267">
            <v>0</v>
          </cell>
          <cell r="AJ267">
            <v>0</v>
          </cell>
          <cell r="AK267">
            <v>19709.560000000001</v>
          </cell>
          <cell r="AL267">
            <v>58442.47</v>
          </cell>
          <cell r="AM267">
            <v>0</v>
          </cell>
          <cell r="AN267">
            <v>0</v>
          </cell>
        </row>
        <row r="268">
          <cell r="C268">
            <v>0</v>
          </cell>
          <cell r="D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42096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-17096</v>
          </cell>
        </row>
        <row r="269">
          <cell r="C269">
            <v>32906.14</v>
          </cell>
          <cell r="D269">
            <v>0.02</v>
          </cell>
          <cell r="U269">
            <v>32906.14</v>
          </cell>
          <cell r="V269">
            <v>0.02</v>
          </cell>
          <cell r="W269">
            <v>0</v>
          </cell>
          <cell r="X269">
            <v>0</v>
          </cell>
          <cell r="Y269">
            <v>0</v>
          </cell>
        </row>
        <row r="270">
          <cell r="C270">
            <v>0</v>
          </cell>
          <cell r="D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C271">
            <v>0</v>
          </cell>
          <cell r="D271">
            <v>410</v>
          </cell>
          <cell r="U271">
            <v>0</v>
          </cell>
          <cell r="V271">
            <v>410</v>
          </cell>
          <cell r="W271">
            <v>0</v>
          </cell>
          <cell r="X271">
            <v>0</v>
          </cell>
          <cell r="Y271">
            <v>0</v>
          </cell>
        </row>
        <row r="272">
          <cell r="C272">
            <v>954978</v>
          </cell>
          <cell r="D272">
            <v>780570.22</v>
          </cell>
          <cell r="U272">
            <v>247100</v>
          </cell>
          <cell r="V272">
            <v>750433.74</v>
          </cell>
          <cell r="W272">
            <v>0</v>
          </cell>
          <cell r="X272">
            <v>0</v>
          </cell>
          <cell r="Y272">
            <v>0</v>
          </cell>
          <cell r="Z272">
            <v>707878</v>
          </cell>
          <cell r="AA272">
            <v>30136.48</v>
          </cell>
          <cell r="AB272">
            <v>0</v>
          </cell>
          <cell r="AC272">
            <v>0</v>
          </cell>
          <cell r="AD272">
            <v>0</v>
          </cell>
        </row>
        <row r="273">
          <cell r="C273">
            <v>3308121.73</v>
          </cell>
          <cell r="D273">
            <v>2047244.92</v>
          </cell>
          <cell r="K273">
            <v>0</v>
          </cell>
          <cell r="L273">
            <v>779.92</v>
          </cell>
          <cell r="M273">
            <v>389.96</v>
          </cell>
          <cell r="N273">
            <v>0</v>
          </cell>
          <cell r="O273">
            <v>1155360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36230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-530170</v>
          </cell>
          <cell r="AJ273">
            <v>2510588</v>
          </cell>
          <cell r="AK273">
            <v>1742694</v>
          </cell>
          <cell r="AL273">
            <v>453539.71</v>
          </cell>
          <cell r="AM273">
            <v>22412.91</v>
          </cell>
          <cell r="AN273">
            <v>-79720</v>
          </cell>
          <cell r="AO273">
            <v>797533.73</v>
          </cell>
          <cell r="AP273">
            <v>303771</v>
          </cell>
          <cell r="AQ273">
            <v>27332.43</v>
          </cell>
          <cell r="AR273">
            <v>0</v>
          </cell>
          <cell r="AS273">
            <v>183230</v>
          </cell>
        </row>
        <row r="274">
          <cell r="C274">
            <v>0</v>
          </cell>
          <cell r="D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132000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-132000</v>
          </cell>
        </row>
        <row r="275">
          <cell r="C275">
            <v>1496447.38</v>
          </cell>
          <cell r="D275">
            <v>1581455.11</v>
          </cell>
          <cell r="U275">
            <v>1496357.38</v>
          </cell>
          <cell r="V275">
            <v>1581045.11</v>
          </cell>
          <cell r="W275">
            <v>0</v>
          </cell>
          <cell r="X275">
            <v>17138.25</v>
          </cell>
          <cell r="Y275">
            <v>0</v>
          </cell>
          <cell r="Z275">
            <v>90</v>
          </cell>
          <cell r="AA275">
            <v>410</v>
          </cell>
          <cell r="AB275">
            <v>0</v>
          </cell>
          <cell r="AC275">
            <v>5865.21</v>
          </cell>
          <cell r="AD275">
            <v>0</v>
          </cell>
        </row>
        <row r="276">
          <cell r="C276">
            <v>0</v>
          </cell>
          <cell r="D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</row>
        <row r="277">
          <cell r="C277">
            <v>0</v>
          </cell>
          <cell r="D277">
            <v>127797.25</v>
          </cell>
          <cell r="U277">
            <v>0</v>
          </cell>
          <cell r="V277">
            <v>4688.09</v>
          </cell>
          <cell r="W277">
            <v>0</v>
          </cell>
          <cell r="X277">
            <v>0</v>
          </cell>
          <cell r="Y277">
            <v>0</v>
          </cell>
          <cell r="AE277">
            <v>0</v>
          </cell>
          <cell r="AF277">
            <v>119076.6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4032.56</v>
          </cell>
          <cell r="AL277">
            <v>0</v>
          </cell>
          <cell r="AM277">
            <v>0</v>
          </cell>
          <cell r="AN277">
            <v>0</v>
          </cell>
        </row>
        <row r="278">
          <cell r="C278">
            <v>6476</v>
          </cell>
          <cell r="D278">
            <v>18238.11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45250</v>
          </cell>
          <cell r="U278">
            <v>0</v>
          </cell>
          <cell r="V278">
            <v>13080</v>
          </cell>
          <cell r="W278">
            <v>0</v>
          </cell>
          <cell r="X278">
            <v>0</v>
          </cell>
          <cell r="Y278">
            <v>131580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-20250</v>
          </cell>
          <cell r="AJ278">
            <v>6476</v>
          </cell>
          <cell r="AK278">
            <v>5158.1099999999997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-106580</v>
          </cell>
        </row>
        <row r="279">
          <cell r="C279">
            <v>0</v>
          </cell>
          <cell r="D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</row>
        <row r="280">
          <cell r="C280">
            <v>0</v>
          </cell>
          <cell r="D280">
            <v>26130.959999999999</v>
          </cell>
          <cell r="K280">
            <v>0</v>
          </cell>
          <cell r="L280">
            <v>389.96</v>
          </cell>
          <cell r="M280">
            <v>0</v>
          </cell>
          <cell r="N280">
            <v>0</v>
          </cell>
          <cell r="O280">
            <v>0</v>
          </cell>
          <cell r="U280">
            <v>0</v>
          </cell>
          <cell r="V280">
            <v>4538</v>
          </cell>
          <cell r="W280">
            <v>0</v>
          </cell>
          <cell r="X280">
            <v>6068.79</v>
          </cell>
          <cell r="Y280">
            <v>0</v>
          </cell>
          <cell r="Z280">
            <v>0</v>
          </cell>
          <cell r="AA280">
            <v>21203</v>
          </cell>
          <cell r="AB280">
            <v>0</v>
          </cell>
          <cell r="AC280">
            <v>0</v>
          </cell>
          <cell r="AD280">
            <v>0</v>
          </cell>
        </row>
        <row r="281">
          <cell r="C281">
            <v>0</v>
          </cell>
          <cell r="D281">
            <v>1439.8400000000001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-42082.93</v>
          </cell>
          <cell r="U281">
            <v>0</v>
          </cell>
          <cell r="V281">
            <v>997.6</v>
          </cell>
          <cell r="W281">
            <v>0</v>
          </cell>
          <cell r="X281">
            <v>0</v>
          </cell>
          <cell r="Y281">
            <v>20670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-273817.07</v>
          </cell>
          <cell r="AJ281">
            <v>0</v>
          </cell>
          <cell r="AK281">
            <v>442.24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-56770</v>
          </cell>
        </row>
        <row r="282">
          <cell r="C282">
            <v>151757</v>
          </cell>
          <cell r="D282">
            <v>19900</v>
          </cell>
          <cell r="U282">
            <v>0</v>
          </cell>
          <cell r="V282">
            <v>6145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2130</v>
          </cell>
          <cell r="AB282">
            <v>0</v>
          </cell>
          <cell r="AC282">
            <v>0</v>
          </cell>
          <cell r="AD282">
            <v>0</v>
          </cell>
          <cell r="AJ282">
            <v>151757</v>
          </cell>
          <cell r="AK282">
            <v>820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10805</v>
          </cell>
          <cell r="AQ282">
            <v>0</v>
          </cell>
          <cell r="AR282">
            <v>0</v>
          </cell>
          <cell r="AS282">
            <v>0</v>
          </cell>
        </row>
        <row r="283">
          <cell r="C283">
            <v>0</v>
          </cell>
          <cell r="D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-17980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17980</v>
          </cell>
        </row>
        <row r="284">
          <cell r="C284">
            <v>261250.47</v>
          </cell>
          <cell r="D284">
            <v>0</v>
          </cell>
          <cell r="U284">
            <v>261250.47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</row>
        <row r="285">
          <cell r="C285">
            <v>477448</v>
          </cell>
          <cell r="D285">
            <v>153498.23000000001</v>
          </cell>
          <cell r="K285">
            <v>0</v>
          </cell>
          <cell r="L285">
            <v>0</v>
          </cell>
          <cell r="M285">
            <v>668</v>
          </cell>
          <cell r="N285">
            <v>0</v>
          </cell>
          <cell r="O285">
            <v>0</v>
          </cell>
          <cell r="U285">
            <v>0</v>
          </cell>
          <cell r="V285">
            <v>3657.89</v>
          </cell>
          <cell r="W285">
            <v>1004.89</v>
          </cell>
          <cell r="X285">
            <v>0</v>
          </cell>
          <cell r="Y285">
            <v>0</v>
          </cell>
          <cell r="Z285">
            <v>0</v>
          </cell>
          <cell r="AA285">
            <v>393</v>
          </cell>
          <cell r="AB285">
            <v>0.02</v>
          </cell>
          <cell r="AC285">
            <v>0</v>
          </cell>
          <cell r="AD285">
            <v>0</v>
          </cell>
          <cell r="AJ285">
            <v>225000</v>
          </cell>
          <cell r="AK285">
            <v>21949.01</v>
          </cell>
          <cell r="AL285">
            <v>465298.2</v>
          </cell>
          <cell r="AM285">
            <v>13688.64</v>
          </cell>
          <cell r="AN285">
            <v>0</v>
          </cell>
          <cell r="AO285">
            <v>252448</v>
          </cell>
          <cell r="AP285">
            <v>127498.33</v>
          </cell>
          <cell r="AQ285">
            <v>90650.38</v>
          </cell>
          <cell r="AR285">
            <v>0</v>
          </cell>
          <cell r="AS285">
            <v>428006</v>
          </cell>
        </row>
        <row r="286">
          <cell r="C286">
            <v>0</v>
          </cell>
          <cell r="D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67800</v>
          </cell>
        </row>
        <row r="287">
          <cell r="C287">
            <v>955.8</v>
          </cell>
          <cell r="D287">
            <v>0</v>
          </cell>
          <cell r="P287">
            <v>955.8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C288">
            <v>31368</v>
          </cell>
          <cell r="D288">
            <v>21748.78</v>
          </cell>
          <cell r="U288">
            <v>0</v>
          </cell>
          <cell r="V288">
            <v>5244.78</v>
          </cell>
          <cell r="W288">
            <v>0</v>
          </cell>
          <cell r="X288">
            <v>0</v>
          </cell>
          <cell r="Y288">
            <v>0</v>
          </cell>
          <cell r="AE288">
            <v>31368</v>
          </cell>
          <cell r="AF288">
            <v>16504</v>
          </cell>
          <cell r="AG288">
            <v>0</v>
          </cell>
          <cell r="AH288">
            <v>0</v>
          </cell>
          <cell r="AI288">
            <v>0</v>
          </cell>
        </row>
        <row r="289">
          <cell r="C289">
            <v>161699.4</v>
          </cell>
          <cell r="D289">
            <v>2339.77</v>
          </cell>
          <cell r="K289">
            <v>0</v>
          </cell>
          <cell r="L289">
            <v>2339.77</v>
          </cell>
          <cell r="M289">
            <v>0</v>
          </cell>
          <cell r="N289">
            <v>0</v>
          </cell>
          <cell r="O289">
            <v>0</v>
          </cell>
          <cell r="U289">
            <v>161699.4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</row>
        <row r="290">
          <cell r="C290">
            <v>385059.39</v>
          </cell>
          <cell r="D290">
            <v>102905</v>
          </cell>
          <cell r="K290">
            <v>0</v>
          </cell>
          <cell r="L290">
            <v>0</v>
          </cell>
          <cell r="M290">
            <v>2113.9</v>
          </cell>
          <cell r="N290">
            <v>0</v>
          </cell>
          <cell r="O290">
            <v>0</v>
          </cell>
          <cell r="U290">
            <v>267292.98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105364.9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J290">
            <v>0</v>
          </cell>
          <cell r="AK290">
            <v>56887</v>
          </cell>
          <cell r="AL290">
            <v>224235.56</v>
          </cell>
          <cell r="AM290">
            <v>12414.06</v>
          </cell>
          <cell r="AN290">
            <v>0</v>
          </cell>
          <cell r="AO290">
            <v>12401.51</v>
          </cell>
          <cell r="AP290">
            <v>46018</v>
          </cell>
          <cell r="AQ290">
            <v>14839.11</v>
          </cell>
          <cell r="AR290">
            <v>0</v>
          </cell>
          <cell r="AS290">
            <v>0</v>
          </cell>
        </row>
        <row r="291">
          <cell r="C291">
            <v>6234.98</v>
          </cell>
          <cell r="D291">
            <v>6036.64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U291">
            <v>6154.98</v>
          </cell>
          <cell r="V291">
            <v>5136.5200000000004</v>
          </cell>
          <cell r="W291">
            <v>0</v>
          </cell>
          <cell r="X291">
            <v>0</v>
          </cell>
          <cell r="Y291">
            <v>0</v>
          </cell>
          <cell r="Z291">
            <v>80</v>
          </cell>
          <cell r="AA291">
            <v>900.12</v>
          </cell>
          <cell r="AB291">
            <v>0</v>
          </cell>
          <cell r="AC291">
            <v>0</v>
          </cell>
          <cell r="AD291">
            <v>0</v>
          </cell>
        </row>
        <row r="292">
          <cell r="C292">
            <v>0</v>
          </cell>
          <cell r="D292">
            <v>763</v>
          </cell>
          <cell r="U292">
            <v>0</v>
          </cell>
          <cell r="V292">
            <v>763</v>
          </cell>
          <cell r="W292">
            <v>0</v>
          </cell>
          <cell r="X292">
            <v>0</v>
          </cell>
          <cell r="Y292">
            <v>0</v>
          </cell>
        </row>
        <row r="293">
          <cell r="C293">
            <v>0</v>
          </cell>
          <cell r="D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C294">
            <v>0</v>
          </cell>
          <cell r="D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C295">
            <v>0</v>
          </cell>
          <cell r="D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43436.52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-43436.52</v>
          </cell>
        </row>
        <row r="296">
          <cell r="C296">
            <v>0</v>
          </cell>
          <cell r="D296">
            <v>3044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20820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-20820</v>
          </cell>
          <cell r="Z296">
            <v>0</v>
          </cell>
          <cell r="AA296">
            <v>3044</v>
          </cell>
          <cell r="AB296">
            <v>0</v>
          </cell>
          <cell r="AC296">
            <v>0</v>
          </cell>
          <cell r="AD296">
            <v>0</v>
          </cell>
        </row>
        <row r="297">
          <cell r="C297">
            <v>57560</v>
          </cell>
          <cell r="D297">
            <v>95191.44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25000</v>
          </cell>
          <cell r="AE297">
            <v>57560</v>
          </cell>
          <cell r="AF297">
            <v>95191.44</v>
          </cell>
          <cell r="AG297">
            <v>0</v>
          </cell>
          <cell r="AH297">
            <v>0</v>
          </cell>
          <cell r="AI297">
            <v>21000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-25000</v>
          </cell>
        </row>
        <row r="298">
          <cell r="C298">
            <v>0</v>
          </cell>
          <cell r="D298">
            <v>79047</v>
          </cell>
          <cell r="K298">
            <v>0</v>
          </cell>
          <cell r="L298">
            <v>2050.2199999999998</v>
          </cell>
          <cell r="M298">
            <v>0</v>
          </cell>
          <cell r="N298">
            <v>0</v>
          </cell>
          <cell r="O298">
            <v>0</v>
          </cell>
          <cell r="U298">
            <v>0</v>
          </cell>
          <cell r="V298">
            <v>68113.78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8883</v>
          </cell>
          <cell r="AB298">
            <v>0</v>
          </cell>
          <cell r="AC298">
            <v>0</v>
          </cell>
          <cell r="AD298">
            <v>0</v>
          </cell>
        </row>
        <row r="299">
          <cell r="C299">
            <v>0</v>
          </cell>
          <cell r="D299">
            <v>3115</v>
          </cell>
          <cell r="U299">
            <v>0</v>
          </cell>
          <cell r="V299">
            <v>3115</v>
          </cell>
          <cell r="W299">
            <v>0</v>
          </cell>
          <cell r="X299">
            <v>0</v>
          </cell>
          <cell r="Y299">
            <v>0</v>
          </cell>
        </row>
        <row r="300">
          <cell r="C300">
            <v>0</v>
          </cell>
          <cell r="D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</row>
        <row r="301">
          <cell r="C301">
            <v>0</v>
          </cell>
          <cell r="D301">
            <v>8120</v>
          </cell>
          <cell r="U301">
            <v>0</v>
          </cell>
          <cell r="V301">
            <v>8120</v>
          </cell>
          <cell r="W301">
            <v>0</v>
          </cell>
          <cell r="X301">
            <v>0</v>
          </cell>
          <cell r="Y301">
            <v>0</v>
          </cell>
        </row>
        <row r="302">
          <cell r="C302">
            <v>27875981</v>
          </cell>
          <cell r="D302">
            <v>1398596</v>
          </cell>
          <cell r="U302">
            <v>16923690</v>
          </cell>
          <cell r="V302">
            <v>1398596</v>
          </cell>
          <cell r="W302">
            <v>0</v>
          </cell>
          <cell r="X302">
            <v>0</v>
          </cell>
          <cell r="Y302">
            <v>0</v>
          </cell>
          <cell r="Z302">
            <v>10952291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</row>
        <row r="303">
          <cell r="C303">
            <v>352002</v>
          </cell>
          <cell r="D303">
            <v>0</v>
          </cell>
          <cell r="U303">
            <v>2658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AE303">
            <v>349344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</row>
        <row r="304">
          <cell r="C304">
            <v>1312187</v>
          </cell>
          <cell r="D304">
            <v>0</v>
          </cell>
          <cell r="U304">
            <v>3585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AE304">
            <v>710219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598383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</row>
        <row r="305">
          <cell r="C305">
            <v>5223</v>
          </cell>
          <cell r="D305">
            <v>0</v>
          </cell>
          <cell r="U305">
            <v>5223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</row>
        <row r="306">
          <cell r="C306">
            <v>0</v>
          </cell>
          <cell r="D306">
            <v>294551.92</v>
          </cell>
          <cell r="U306">
            <v>0</v>
          </cell>
          <cell r="V306">
            <v>294551.92</v>
          </cell>
          <cell r="W306">
            <v>0</v>
          </cell>
          <cell r="X306">
            <v>0</v>
          </cell>
          <cell r="Y306">
            <v>0</v>
          </cell>
        </row>
        <row r="307">
          <cell r="C307">
            <v>0</v>
          </cell>
          <cell r="D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C308">
            <v>0</v>
          </cell>
          <cell r="D308">
            <v>4566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U308">
            <v>0</v>
          </cell>
          <cell r="V308">
            <v>3044</v>
          </cell>
          <cell r="W308">
            <v>335307.69</v>
          </cell>
          <cell r="X308">
            <v>0</v>
          </cell>
          <cell r="Y308">
            <v>0</v>
          </cell>
          <cell r="Z308">
            <v>0</v>
          </cell>
          <cell r="AA308">
            <v>1522</v>
          </cell>
          <cell r="AB308">
            <v>162.6</v>
          </cell>
          <cell r="AC308">
            <v>0</v>
          </cell>
          <cell r="AD308">
            <v>0</v>
          </cell>
        </row>
        <row r="309">
          <cell r="C309">
            <v>481622</v>
          </cell>
          <cell r="D309">
            <v>467836</v>
          </cell>
          <cell r="U309">
            <v>481622</v>
          </cell>
          <cell r="V309">
            <v>467836</v>
          </cell>
          <cell r="W309">
            <v>0</v>
          </cell>
          <cell r="X309">
            <v>0</v>
          </cell>
          <cell r="Y309">
            <v>0</v>
          </cell>
        </row>
        <row r="310">
          <cell r="C310">
            <v>2453.11</v>
          </cell>
          <cell r="D310">
            <v>1019409.65</v>
          </cell>
          <cell r="U310">
            <v>0</v>
          </cell>
          <cell r="V310">
            <v>1019409.65</v>
          </cell>
          <cell r="W310">
            <v>0</v>
          </cell>
          <cell r="X310">
            <v>0</v>
          </cell>
          <cell r="Y310">
            <v>0</v>
          </cell>
          <cell r="Z310">
            <v>2453.11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</row>
        <row r="311">
          <cell r="C311">
            <v>16481.66</v>
          </cell>
          <cell r="D311">
            <v>263506.52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62110</v>
          </cell>
          <cell r="U311">
            <v>0</v>
          </cell>
          <cell r="V311">
            <v>33314.79</v>
          </cell>
          <cell r="W311">
            <v>7723.67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4625</v>
          </cell>
          <cell r="AD311">
            <v>-62110</v>
          </cell>
          <cell r="AJ311">
            <v>16481.66</v>
          </cell>
          <cell r="AK311">
            <v>204850.02</v>
          </cell>
          <cell r="AL311">
            <v>605154.93999999994</v>
          </cell>
          <cell r="AM311">
            <v>7757.62</v>
          </cell>
          <cell r="AN311">
            <v>0</v>
          </cell>
          <cell r="AO311">
            <v>0</v>
          </cell>
          <cell r="AP311">
            <v>25341.71</v>
          </cell>
          <cell r="AQ311">
            <v>99255.98</v>
          </cell>
          <cell r="AR311">
            <v>0</v>
          </cell>
          <cell r="AS311">
            <v>0</v>
          </cell>
        </row>
        <row r="312">
          <cell r="C312">
            <v>0</v>
          </cell>
          <cell r="D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11884.4</v>
          </cell>
          <cell r="Y312">
            <v>0</v>
          </cell>
        </row>
        <row r="313">
          <cell r="C313">
            <v>0</v>
          </cell>
          <cell r="D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20860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-18340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-2520</v>
          </cell>
        </row>
        <row r="314">
          <cell r="C314">
            <v>0</v>
          </cell>
          <cell r="D314">
            <v>3204</v>
          </cell>
          <cell r="U314">
            <v>0</v>
          </cell>
          <cell r="V314">
            <v>3204</v>
          </cell>
          <cell r="W314">
            <v>0</v>
          </cell>
          <cell r="X314">
            <v>0</v>
          </cell>
          <cell r="Y314">
            <v>0</v>
          </cell>
        </row>
        <row r="315">
          <cell r="C315">
            <v>0</v>
          </cell>
          <cell r="D315">
            <v>3156</v>
          </cell>
          <cell r="U315">
            <v>0</v>
          </cell>
          <cell r="V315">
            <v>3156</v>
          </cell>
          <cell r="W315">
            <v>0</v>
          </cell>
          <cell r="X315">
            <v>0</v>
          </cell>
          <cell r="Y315">
            <v>0</v>
          </cell>
        </row>
        <row r="316">
          <cell r="C316">
            <v>1021347.3200000001</v>
          </cell>
          <cell r="D316">
            <v>505191.65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833460</v>
          </cell>
          <cell r="U316">
            <v>0</v>
          </cell>
          <cell r="V316">
            <v>31416</v>
          </cell>
          <cell r="W316">
            <v>0</v>
          </cell>
          <cell r="X316">
            <v>0</v>
          </cell>
          <cell r="Y316">
            <v>-348556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-495360</v>
          </cell>
          <cell r="AJ316">
            <v>1006121.29</v>
          </cell>
          <cell r="AK316">
            <v>295385.61</v>
          </cell>
          <cell r="AL316">
            <v>0</v>
          </cell>
          <cell r="AM316">
            <v>0</v>
          </cell>
          <cell r="AN316">
            <v>-46480</v>
          </cell>
          <cell r="AO316">
            <v>15226.03</v>
          </cell>
          <cell r="AP316">
            <v>178390.04</v>
          </cell>
          <cell r="AQ316">
            <v>0</v>
          </cell>
          <cell r="AR316">
            <v>0</v>
          </cell>
          <cell r="AS316">
            <v>144806</v>
          </cell>
        </row>
        <row r="317">
          <cell r="C317">
            <v>0</v>
          </cell>
          <cell r="D317">
            <v>71280.08</v>
          </cell>
          <cell r="U317">
            <v>0</v>
          </cell>
          <cell r="V317">
            <v>8383.0300000000007</v>
          </cell>
          <cell r="W317">
            <v>0</v>
          </cell>
          <cell r="X317">
            <v>1510.32</v>
          </cell>
          <cell r="Y317">
            <v>0</v>
          </cell>
          <cell r="AE317">
            <v>0</v>
          </cell>
          <cell r="AF317">
            <v>50546.67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12350.38</v>
          </cell>
          <cell r="AL317">
            <v>0</v>
          </cell>
          <cell r="AM317">
            <v>0</v>
          </cell>
          <cell r="AN317">
            <v>0</v>
          </cell>
        </row>
        <row r="318">
          <cell r="C318">
            <v>2880</v>
          </cell>
          <cell r="D318">
            <v>1190</v>
          </cell>
          <cell r="P318">
            <v>2880</v>
          </cell>
          <cell r="Q318">
            <v>1190</v>
          </cell>
          <cell r="R318">
            <v>0</v>
          </cell>
          <cell r="S318">
            <v>0</v>
          </cell>
          <cell r="T318">
            <v>0</v>
          </cell>
        </row>
        <row r="319">
          <cell r="C319">
            <v>0</v>
          </cell>
          <cell r="D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C320">
            <v>94347</v>
          </cell>
          <cell r="D320">
            <v>39977.58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Z320">
            <v>94347</v>
          </cell>
          <cell r="AA320">
            <v>39977.58</v>
          </cell>
          <cell r="AB320">
            <v>0</v>
          </cell>
          <cell r="AC320">
            <v>6910.28</v>
          </cell>
          <cell r="AD320">
            <v>0</v>
          </cell>
        </row>
        <row r="321">
          <cell r="C321">
            <v>0</v>
          </cell>
          <cell r="D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305880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-305880</v>
          </cell>
        </row>
        <row r="322">
          <cell r="C322">
            <v>1509429.47</v>
          </cell>
          <cell r="D322">
            <v>1147803.23</v>
          </cell>
          <cell r="U322">
            <v>10386</v>
          </cell>
          <cell r="V322">
            <v>1165</v>
          </cell>
          <cell r="W322">
            <v>0</v>
          </cell>
          <cell r="X322">
            <v>0</v>
          </cell>
          <cell r="Y322">
            <v>0</v>
          </cell>
          <cell r="Z322">
            <v>3284</v>
          </cell>
          <cell r="AA322">
            <v>1426.06</v>
          </cell>
          <cell r="AB322">
            <v>0</v>
          </cell>
          <cell r="AC322">
            <v>0</v>
          </cell>
          <cell r="AD322">
            <v>0</v>
          </cell>
          <cell r="AJ322">
            <v>1127703</v>
          </cell>
          <cell r="AK322">
            <v>816304.73</v>
          </cell>
          <cell r="AL322">
            <v>0</v>
          </cell>
          <cell r="AM322">
            <v>43839.64</v>
          </cell>
          <cell r="AN322">
            <v>0</v>
          </cell>
          <cell r="AO322">
            <v>368056.47</v>
          </cell>
          <cell r="AP322">
            <v>328907.44</v>
          </cell>
          <cell r="AQ322">
            <v>0</v>
          </cell>
          <cell r="AR322">
            <v>0</v>
          </cell>
          <cell r="AS322">
            <v>0</v>
          </cell>
        </row>
        <row r="323">
          <cell r="C323">
            <v>0</v>
          </cell>
          <cell r="D323">
            <v>8423</v>
          </cell>
          <cell r="U323">
            <v>0</v>
          </cell>
          <cell r="V323">
            <v>8423</v>
          </cell>
          <cell r="W323">
            <v>0</v>
          </cell>
          <cell r="X323">
            <v>3277.04</v>
          </cell>
          <cell r="Y323">
            <v>0</v>
          </cell>
        </row>
        <row r="324">
          <cell r="C324">
            <v>0</v>
          </cell>
          <cell r="D324">
            <v>509.24</v>
          </cell>
          <cell r="U324">
            <v>0</v>
          </cell>
          <cell r="V324">
            <v>0</v>
          </cell>
          <cell r="W324">
            <v>0</v>
          </cell>
          <cell r="X324">
            <v>16476.810000000001</v>
          </cell>
          <cell r="Y324">
            <v>0</v>
          </cell>
          <cell r="Z324">
            <v>0</v>
          </cell>
          <cell r="AA324">
            <v>509.24</v>
          </cell>
          <cell r="AB324">
            <v>0</v>
          </cell>
          <cell r="AC324">
            <v>0</v>
          </cell>
          <cell r="AD324">
            <v>0</v>
          </cell>
        </row>
        <row r="325">
          <cell r="C325">
            <v>3117144</v>
          </cell>
          <cell r="D325">
            <v>1103440.83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368220</v>
          </cell>
          <cell r="Z325">
            <v>0</v>
          </cell>
          <cell r="AA325">
            <v>0</v>
          </cell>
          <cell r="AB325">
            <v>3500</v>
          </cell>
          <cell r="AC325">
            <v>0</v>
          </cell>
          <cell r="AD325">
            <v>304820</v>
          </cell>
          <cell r="AJ325">
            <v>3117144</v>
          </cell>
          <cell r="AK325">
            <v>1014077.79</v>
          </cell>
          <cell r="AL325">
            <v>0</v>
          </cell>
          <cell r="AM325">
            <v>0</v>
          </cell>
          <cell r="AN325">
            <v>3510</v>
          </cell>
          <cell r="AO325">
            <v>0</v>
          </cell>
          <cell r="AP325">
            <v>89363.04</v>
          </cell>
          <cell r="AQ325">
            <v>450</v>
          </cell>
          <cell r="AR325">
            <v>0</v>
          </cell>
          <cell r="AS325">
            <v>-322750</v>
          </cell>
        </row>
        <row r="326">
          <cell r="C326">
            <v>603228</v>
          </cell>
          <cell r="D326">
            <v>110791.53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248842.4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37857.599999999999</v>
          </cell>
          <cell r="AJ326">
            <v>451575</v>
          </cell>
          <cell r="AK326">
            <v>101228.33</v>
          </cell>
          <cell r="AL326">
            <v>0</v>
          </cell>
          <cell r="AM326">
            <v>0</v>
          </cell>
          <cell r="AN326">
            <v>127230</v>
          </cell>
          <cell r="AO326">
            <v>151653</v>
          </cell>
          <cell r="AP326">
            <v>9563.2000000000007</v>
          </cell>
          <cell r="AQ326">
            <v>0</v>
          </cell>
          <cell r="AR326">
            <v>0</v>
          </cell>
          <cell r="AS326">
            <v>-13900</v>
          </cell>
        </row>
        <row r="327">
          <cell r="C327">
            <v>0</v>
          </cell>
          <cell r="D327">
            <v>18768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22000</v>
          </cell>
          <cell r="AE327">
            <v>0</v>
          </cell>
          <cell r="AF327">
            <v>18768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-4640</v>
          </cell>
        </row>
        <row r="328">
          <cell r="C328">
            <v>0</v>
          </cell>
          <cell r="D328">
            <v>672.8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2573600</v>
          </cell>
          <cell r="Z328">
            <v>0</v>
          </cell>
          <cell r="AA328">
            <v>672.8</v>
          </cell>
          <cell r="AB328">
            <v>0</v>
          </cell>
          <cell r="AC328">
            <v>0</v>
          </cell>
          <cell r="AD328">
            <v>-2498600</v>
          </cell>
        </row>
        <row r="329">
          <cell r="C329">
            <v>462507.36</v>
          </cell>
          <cell r="D329">
            <v>266425.88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55240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83540</v>
          </cell>
          <cell r="AJ329">
            <v>380507.36</v>
          </cell>
          <cell r="AK329">
            <v>266425.88</v>
          </cell>
          <cell r="AL329">
            <v>0</v>
          </cell>
          <cell r="AM329">
            <v>0</v>
          </cell>
          <cell r="AN329">
            <v>131980</v>
          </cell>
          <cell r="AO329">
            <v>82000</v>
          </cell>
          <cell r="AP329">
            <v>0</v>
          </cell>
          <cell r="AQ329">
            <v>0</v>
          </cell>
          <cell r="AR329">
            <v>0</v>
          </cell>
          <cell r="AS329">
            <v>-28290</v>
          </cell>
        </row>
        <row r="330">
          <cell r="C330">
            <v>0</v>
          </cell>
          <cell r="D330">
            <v>746</v>
          </cell>
          <cell r="U330">
            <v>0</v>
          </cell>
          <cell r="V330">
            <v>336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410</v>
          </cell>
          <cell r="AB330">
            <v>0</v>
          </cell>
          <cell r="AC330">
            <v>0</v>
          </cell>
          <cell r="AD330">
            <v>0</v>
          </cell>
        </row>
        <row r="331">
          <cell r="C331">
            <v>3312309.65</v>
          </cell>
          <cell r="D331">
            <v>2545345.4499999997</v>
          </cell>
          <cell r="U331">
            <v>0</v>
          </cell>
          <cell r="V331">
            <v>0</v>
          </cell>
          <cell r="W331">
            <v>545</v>
          </cell>
          <cell r="X331">
            <v>0</v>
          </cell>
          <cell r="Y331">
            <v>0</v>
          </cell>
          <cell r="AE331">
            <v>2399047.65</v>
          </cell>
          <cell r="AF331">
            <v>2145138.5099999998</v>
          </cell>
          <cell r="AG331">
            <v>0</v>
          </cell>
          <cell r="AH331">
            <v>0</v>
          </cell>
          <cell r="AI331">
            <v>0</v>
          </cell>
          <cell r="AJ331">
            <v>913262</v>
          </cell>
          <cell r="AK331">
            <v>400206.94</v>
          </cell>
          <cell r="AL331">
            <v>0</v>
          </cell>
          <cell r="AM331">
            <v>0</v>
          </cell>
          <cell r="AN331">
            <v>0</v>
          </cell>
        </row>
        <row r="332">
          <cell r="C332">
            <v>0</v>
          </cell>
          <cell r="D332">
            <v>635</v>
          </cell>
          <cell r="U332">
            <v>0</v>
          </cell>
          <cell r="V332">
            <v>580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55</v>
          </cell>
          <cell r="AB332">
            <v>0</v>
          </cell>
          <cell r="AC332">
            <v>0</v>
          </cell>
          <cell r="AD332">
            <v>0</v>
          </cell>
        </row>
        <row r="333">
          <cell r="C333">
            <v>0</v>
          </cell>
          <cell r="D333">
            <v>104584.48</v>
          </cell>
          <cell r="U333">
            <v>0</v>
          </cell>
          <cell r="V333">
            <v>0</v>
          </cell>
          <cell r="W333">
            <v>3201.8</v>
          </cell>
          <cell r="X333">
            <v>0</v>
          </cell>
          <cell r="Y333">
            <v>55101.23</v>
          </cell>
          <cell r="AE333">
            <v>0</v>
          </cell>
          <cell r="AF333">
            <v>39097.879999999997</v>
          </cell>
          <cell r="AG333">
            <v>366433.83</v>
          </cell>
          <cell r="AH333">
            <v>11060.01</v>
          </cell>
          <cell r="AI333">
            <v>0</v>
          </cell>
          <cell r="AJ333">
            <v>0</v>
          </cell>
          <cell r="AK333">
            <v>65486.6</v>
          </cell>
          <cell r="AL333">
            <v>57460.2</v>
          </cell>
          <cell r="AM333">
            <v>0</v>
          </cell>
          <cell r="AN333">
            <v>-55101.23</v>
          </cell>
        </row>
        <row r="334">
          <cell r="C334">
            <v>97685.46</v>
          </cell>
          <cell r="D334">
            <v>1304662.8400000001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550837.5</v>
          </cell>
          <cell r="AE334">
            <v>97685.46</v>
          </cell>
          <cell r="AF334">
            <v>1216241.48</v>
          </cell>
          <cell r="AG334">
            <v>782221.12</v>
          </cell>
          <cell r="AH334">
            <v>33851.68</v>
          </cell>
          <cell r="AI334">
            <v>-357329</v>
          </cell>
          <cell r="AJ334">
            <v>0</v>
          </cell>
          <cell r="AK334">
            <v>88421.36</v>
          </cell>
          <cell r="AL334">
            <v>155800.79999999999</v>
          </cell>
          <cell r="AM334">
            <v>0</v>
          </cell>
          <cell r="AN334">
            <v>1288709</v>
          </cell>
        </row>
        <row r="335">
          <cell r="C335">
            <v>0</v>
          </cell>
          <cell r="D335">
            <v>8229.8799999999992</v>
          </cell>
          <cell r="U335">
            <v>0</v>
          </cell>
          <cell r="V335">
            <v>8229.8799999999992</v>
          </cell>
          <cell r="W335">
            <v>0</v>
          </cell>
          <cell r="X335">
            <v>0</v>
          </cell>
          <cell r="Y335">
            <v>0</v>
          </cell>
        </row>
        <row r="336">
          <cell r="C336">
            <v>17959943.68</v>
          </cell>
          <cell r="D336">
            <v>16588043.040000001</v>
          </cell>
          <cell r="U336">
            <v>7440984.6799999997</v>
          </cell>
          <cell r="V336">
            <v>7960634.5700000003</v>
          </cell>
          <cell r="W336">
            <v>0</v>
          </cell>
          <cell r="X336">
            <v>0</v>
          </cell>
          <cell r="Y336">
            <v>0</v>
          </cell>
          <cell r="Z336">
            <v>10518959</v>
          </cell>
          <cell r="AA336">
            <v>8627408.4700000007</v>
          </cell>
          <cell r="AB336">
            <v>0</v>
          </cell>
          <cell r="AC336">
            <v>0</v>
          </cell>
          <cell r="AD336">
            <v>0</v>
          </cell>
        </row>
        <row r="337">
          <cell r="C337">
            <v>0</v>
          </cell>
          <cell r="D337">
            <v>8000.27</v>
          </cell>
          <cell r="U337">
            <v>0</v>
          </cell>
          <cell r="V337">
            <v>7645.31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354.96</v>
          </cell>
          <cell r="AB337">
            <v>0</v>
          </cell>
          <cell r="AC337">
            <v>0</v>
          </cell>
          <cell r="AD337">
            <v>0</v>
          </cell>
        </row>
        <row r="338">
          <cell r="C338">
            <v>0</v>
          </cell>
          <cell r="D338">
            <v>142747.99</v>
          </cell>
          <cell r="U338">
            <v>0</v>
          </cell>
          <cell r="V338">
            <v>111005.91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31742.080000000002</v>
          </cell>
          <cell r="AB338">
            <v>4796</v>
          </cell>
          <cell r="AC338">
            <v>0</v>
          </cell>
          <cell r="AD338">
            <v>0</v>
          </cell>
        </row>
        <row r="339">
          <cell r="C339">
            <v>53071.040000000001</v>
          </cell>
          <cell r="D339">
            <v>49129.08</v>
          </cell>
          <cell r="E339">
            <v>0</v>
          </cell>
          <cell r="F339">
            <v>0</v>
          </cell>
          <cell r="G339">
            <v>0</v>
          </cell>
          <cell r="H339">
            <v>3941.9599999999991</v>
          </cell>
          <cell r="I339">
            <v>3941.96</v>
          </cell>
          <cell r="J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53071.040000000001</v>
          </cell>
          <cell r="V339">
            <v>49129.08</v>
          </cell>
          <cell r="W339">
            <v>0</v>
          </cell>
          <cell r="X339">
            <v>0</v>
          </cell>
          <cell r="Y339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3D5A-9DAC-450B-94DE-20B2BDF66993}">
  <dimension ref="A1:AS684"/>
  <sheetViews>
    <sheetView tabSelected="1" workbookViewId="0">
      <selection sqref="A1:I1"/>
    </sheetView>
  </sheetViews>
  <sheetFormatPr baseColWidth="10" defaultRowHeight="15" x14ac:dyDescent="0.25"/>
  <sheetData>
    <row r="1" spans="1:45" x14ac:dyDescent="0.25">
      <c r="A1" s="3" t="s">
        <v>358</v>
      </c>
      <c r="B1" s="3"/>
      <c r="C1" s="3"/>
      <c r="D1" s="3"/>
      <c r="E1" s="3"/>
      <c r="F1" s="3"/>
      <c r="G1" s="3"/>
      <c r="H1" s="3"/>
      <c r="I1" s="3"/>
      <c r="K1" s="7" t="s">
        <v>356</v>
      </c>
    </row>
    <row r="2" spans="1:4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4"/>
    </row>
    <row r="3" spans="1:45" x14ac:dyDescent="0.25">
      <c r="A3" s="4">
        <v>18</v>
      </c>
      <c r="B3" s="4" t="s">
        <v>35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-70795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/>
    </row>
    <row r="4" spans="1:45" x14ac:dyDescent="0.25">
      <c r="A4" s="4">
        <v>30</v>
      </c>
      <c r="B4" s="4" t="s">
        <v>36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26360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/>
    </row>
    <row r="5" spans="1:45" x14ac:dyDescent="0.25">
      <c r="A5" s="4">
        <v>130</v>
      </c>
      <c r="B5" s="4" t="s">
        <v>37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-62840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/>
    </row>
    <row r="6" spans="1:45" x14ac:dyDescent="0.25">
      <c r="A6" s="4">
        <v>156</v>
      </c>
      <c r="B6" s="4" t="s">
        <v>38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-4950</v>
      </c>
      <c r="P6" s="4">
        <v>0</v>
      </c>
      <c r="Q6" s="4">
        <v>0</v>
      </c>
      <c r="R6" s="4">
        <v>0</v>
      </c>
      <c r="S6" s="4">
        <v>0</v>
      </c>
      <c r="T6" s="4">
        <v>-31050</v>
      </c>
      <c r="U6" s="4">
        <v>0</v>
      </c>
      <c r="V6" s="4">
        <v>580</v>
      </c>
      <c r="W6" s="4">
        <v>0</v>
      </c>
      <c r="X6" s="4">
        <v>0</v>
      </c>
      <c r="Y6" s="4">
        <v>0</v>
      </c>
      <c r="Z6" s="4">
        <v>14764</v>
      </c>
      <c r="AA6" s="4">
        <v>105118.89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/>
    </row>
    <row r="8" spans="1:45" x14ac:dyDescent="0.25">
      <c r="A8" s="3" t="s">
        <v>355</v>
      </c>
      <c r="B8" s="3"/>
      <c r="C8" s="3"/>
      <c r="D8" s="3"/>
      <c r="E8" s="3"/>
      <c r="F8" s="3"/>
      <c r="G8" s="3"/>
      <c r="H8" s="3"/>
      <c r="I8" s="3"/>
    </row>
    <row r="9" spans="1:45" hidden="1" x14ac:dyDescent="0.25">
      <c r="A9" s="1">
        <v>359</v>
      </c>
      <c r="B9" s="1" t="s">
        <v>76</v>
      </c>
      <c r="C9" s="2">
        <f>'[1]Resumen Cliente'!$K$8</f>
        <v>0</v>
      </c>
      <c r="D9" s="2">
        <f>'[1]Resumen Cliente'!$L$8</f>
        <v>0</v>
      </c>
      <c r="E9" s="2">
        <f>'[1]Resumen Cliente'!$M$8</f>
        <v>0</v>
      </c>
      <c r="F9" s="2">
        <f>'[1]Resumen Cliente'!$N$8</f>
        <v>0</v>
      </c>
      <c r="G9" s="2">
        <f>'[1]Resumen Cliente'!$O$8</f>
        <v>19700</v>
      </c>
      <c r="H9" s="2">
        <f>'[1]Resumen Cliente'!$C$8-'[1]Resumen Cliente'!$D$8</f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19700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idden="1" x14ac:dyDescent="0.25">
      <c r="A10" s="1">
        <v>397</v>
      </c>
      <c r="B10" s="1" t="s">
        <v>77</v>
      </c>
      <c r="C10" s="2">
        <f>'[1]Resumen Cliente'!$K$9</f>
        <v>0</v>
      </c>
      <c r="D10" s="2">
        <f>'[1]Resumen Cliente'!$L$9</f>
        <v>0</v>
      </c>
      <c r="E10" s="2">
        <f>'[1]Resumen Cliente'!$M$9</f>
        <v>0</v>
      </c>
      <c r="F10" s="2">
        <f>'[1]Resumen Cliente'!$N$9</f>
        <v>0</v>
      </c>
      <c r="G10" s="2">
        <f>'[1]Resumen Cliente'!$O$9</f>
        <v>-13500</v>
      </c>
      <c r="H10" s="2">
        <f>'[1]Resumen Cliente'!$C$9-'[1]Resumen Cliente'!$D$9</f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-13500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idden="1" x14ac:dyDescent="0.25">
      <c r="A11" s="1">
        <v>571</v>
      </c>
      <c r="B11" s="1" t="s">
        <v>78</v>
      </c>
      <c r="C11" s="2">
        <f>'[1]Resumen Cliente'!$K$10</f>
        <v>0</v>
      </c>
      <c r="D11" s="2">
        <f>'[1]Resumen Cliente'!$L$10</f>
        <v>0</v>
      </c>
      <c r="E11" s="2">
        <f>'[1]Resumen Cliente'!$M$10</f>
        <v>0</v>
      </c>
      <c r="F11" s="2">
        <f>'[1]Resumen Cliente'!$N$10</f>
        <v>0</v>
      </c>
      <c r="G11" s="2">
        <f>'[1]Resumen Cliente'!$O$10</f>
        <v>0</v>
      </c>
      <c r="H11" s="2">
        <f>'[1]Resumen Cliente'!$C$10-'[1]Resumen Cliente'!$D$10</f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2">
        <v>209267.33</v>
      </c>
      <c r="AK11" s="2">
        <v>195575.09</v>
      </c>
      <c r="AL11" s="2">
        <v>0</v>
      </c>
      <c r="AM11" s="2">
        <v>0</v>
      </c>
      <c r="AN11" s="2">
        <v>0</v>
      </c>
      <c r="AO11" s="2">
        <v>29828</v>
      </c>
      <c r="AP11" s="2">
        <v>63156.31</v>
      </c>
      <c r="AQ11" s="2">
        <v>0</v>
      </c>
      <c r="AR11" s="2">
        <v>0</v>
      </c>
      <c r="AS11" s="2">
        <v>0</v>
      </c>
    </row>
    <row r="12" spans="1:45" hidden="1" x14ac:dyDescent="0.25">
      <c r="A12" s="1">
        <v>586</v>
      </c>
      <c r="B12" s="1" t="s">
        <v>79</v>
      </c>
      <c r="C12" s="2">
        <f>'[1]Resumen Cliente'!$K$11</f>
        <v>0</v>
      </c>
      <c r="D12" s="2">
        <f>'[1]Resumen Cliente'!$L$11</f>
        <v>0</v>
      </c>
      <c r="E12" s="2">
        <f>'[1]Resumen Cliente'!$M$11</f>
        <v>0</v>
      </c>
      <c r="F12" s="2">
        <f>'[1]Resumen Cliente'!$N$11</f>
        <v>0</v>
      </c>
      <c r="G12" s="2">
        <f>'[1]Resumen Cliente'!$O$11</f>
        <v>-0.01</v>
      </c>
      <c r="H12" s="2">
        <f>'[1]Resumen Cliente'!$C$11-'[1]Resumen Cliente'!$D$11</f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-0.01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idden="1" x14ac:dyDescent="0.25">
      <c r="A13" s="1">
        <v>678</v>
      </c>
      <c r="B13" s="1" t="s">
        <v>80</v>
      </c>
      <c r="C13" s="2">
        <f>'[1]Resumen Cliente'!$K$12</f>
        <v>0</v>
      </c>
      <c r="D13" s="2">
        <f>'[1]Resumen Cliente'!$L$12</f>
        <v>0</v>
      </c>
      <c r="E13" s="2">
        <f>'[1]Resumen Cliente'!$M$12</f>
        <v>0</v>
      </c>
      <c r="F13" s="2">
        <f>'[1]Resumen Cliente'!$N$12</f>
        <v>0</v>
      </c>
      <c r="G13" s="2">
        <f>'[1]Resumen Cliente'!$O$12</f>
        <v>0</v>
      </c>
      <c r="H13" s="2">
        <f>'[1]Resumen Cliente'!$C$12-'[1]Resumen Cliente'!$D$12</f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idden="1" x14ac:dyDescent="0.25">
      <c r="A14" s="1">
        <v>744</v>
      </c>
      <c r="B14" s="1" t="s">
        <v>81</v>
      </c>
      <c r="C14" s="2">
        <f>'[1]Resumen Cliente'!$K$13</f>
        <v>0</v>
      </c>
      <c r="D14" s="2">
        <f>'[1]Resumen Cliente'!$L$13</f>
        <v>0</v>
      </c>
      <c r="E14" s="2">
        <f>'[1]Resumen Cliente'!$M$13</f>
        <v>0</v>
      </c>
      <c r="F14" s="2">
        <f>'[1]Resumen Cliente'!$N$13</f>
        <v>0</v>
      </c>
      <c r="G14" s="2">
        <f>'[1]Resumen Cliente'!$O$13</f>
        <v>-0.1</v>
      </c>
      <c r="H14" s="2">
        <f>'[1]Resumen Cliente'!$C$13-'[1]Resumen Cliente'!$D$13</f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-0.1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idden="1" x14ac:dyDescent="0.25">
      <c r="A15" s="1">
        <v>1000</v>
      </c>
      <c r="B15" s="1" t="s">
        <v>82</v>
      </c>
      <c r="C15" s="2">
        <f>'[1]Resumen Cliente'!$K$14+'[1]Resumen Cliente'!$U$14+'[1]Resumen Cliente'!$Z$14+'[1]Resumen Cliente'!$AJ$14+'[1]Resumen Cliente'!$AO$14</f>
        <v>45683.54</v>
      </c>
      <c r="D15" s="2">
        <f>'[1]Resumen Cliente'!$L$14+'[1]Resumen Cliente'!$V$14+'[1]Resumen Cliente'!$AA$14+'[1]Resumen Cliente'!$AK$14+'[1]Resumen Cliente'!$AP$14</f>
        <v>226270.65000000002</v>
      </c>
      <c r="E15" s="2">
        <f>'[1]Resumen Cliente'!$M$14+'[1]Resumen Cliente'!$W$14+'[1]Resumen Cliente'!$AB$14+'[1]Resumen Cliente'!$AL$14+'[1]Resumen Cliente'!$AQ$14</f>
        <v>0</v>
      </c>
      <c r="F15" s="2">
        <f>'[1]Resumen Cliente'!$N$14+'[1]Resumen Cliente'!$X$14+'[1]Resumen Cliente'!$AC$14+'[1]Resumen Cliente'!$AM$14+'[1]Resumen Cliente'!$AR$14</f>
        <v>5164.8999999999996</v>
      </c>
      <c r="G15" s="2">
        <f>'[1]Resumen Cliente'!$O$14+'[1]Resumen Cliente'!$Y$14+'[1]Resumen Cliente'!$AD$14+'[1]Resumen Cliente'!$AN$14+'[1]Resumen Cliente'!$AS$14</f>
        <v>75520</v>
      </c>
      <c r="H15" s="2">
        <f>'[1]Resumen Cliente'!$C$14-'[1]Resumen Cliente'!$D$14</f>
        <v>-180587.11000000002</v>
      </c>
      <c r="I15" s="2">
        <v>0</v>
      </c>
      <c r="J15" s="2">
        <v>-180587.11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3780</v>
      </c>
      <c r="W15" s="2">
        <v>0</v>
      </c>
      <c r="X15" s="2">
        <v>0</v>
      </c>
      <c r="Y15" s="2">
        <v>-19720</v>
      </c>
      <c r="Z15" s="2">
        <v>0</v>
      </c>
      <c r="AA15" s="2">
        <v>0</v>
      </c>
      <c r="AB15" s="2">
        <v>0</v>
      </c>
      <c r="AC15" s="2">
        <v>0</v>
      </c>
      <c r="AD15" s="2">
        <v>19720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idden="1" x14ac:dyDescent="0.25">
      <c r="A16" s="1">
        <v>1137</v>
      </c>
      <c r="B16" s="1" t="s">
        <v>83</v>
      </c>
      <c r="C16" s="2">
        <f>'[1]Resumen Cliente'!$K$15</f>
        <v>0</v>
      </c>
      <c r="D16" s="2">
        <f>'[1]Resumen Cliente'!$L$15</f>
        <v>0</v>
      </c>
      <c r="E16" s="2">
        <f>'[1]Resumen Cliente'!$M$15</f>
        <v>0</v>
      </c>
      <c r="F16" s="2">
        <f>'[1]Resumen Cliente'!$N$15</f>
        <v>0</v>
      </c>
      <c r="G16" s="2">
        <f>'[1]Resumen Cliente'!$O$15</f>
        <v>-0.01</v>
      </c>
      <c r="H16" s="2">
        <f>'[1]Resumen Cliente'!$C$15-'[1]Resumen Cliente'!$D$15</f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-0.01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idden="1" x14ac:dyDescent="0.25">
      <c r="A17" s="1">
        <v>1380</v>
      </c>
      <c r="B17" s="1" t="s">
        <v>84</v>
      </c>
      <c r="C17" s="2">
        <f>'[1]Resumen Cliente'!$K$16</f>
        <v>0</v>
      </c>
      <c r="D17" s="2">
        <f>'[1]Resumen Cliente'!$L$16</f>
        <v>0</v>
      </c>
      <c r="E17" s="2">
        <f>'[1]Resumen Cliente'!$M$16</f>
        <v>0</v>
      </c>
      <c r="F17" s="2">
        <f>'[1]Resumen Cliente'!$N$16</f>
        <v>0</v>
      </c>
      <c r="G17" s="2">
        <f>'[1]Resumen Cliente'!$O$16</f>
        <v>0</v>
      </c>
      <c r="H17" s="2">
        <f>'[1]Resumen Cliente'!$C$16-'[1]Resumen Cliente'!$D$16</f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idden="1" x14ac:dyDescent="0.25">
      <c r="A18" s="1">
        <v>1476</v>
      </c>
      <c r="B18" s="1" t="s">
        <v>85</v>
      </c>
      <c r="C18" s="2">
        <f>'[1]Resumen Cliente'!$K$17</f>
        <v>0</v>
      </c>
      <c r="D18" s="2">
        <f>'[1]Resumen Cliente'!$L$17</f>
        <v>0</v>
      </c>
      <c r="E18" s="2">
        <f>'[1]Resumen Cliente'!$M$17</f>
        <v>0</v>
      </c>
      <c r="F18" s="2">
        <f>'[1]Resumen Cliente'!$N$17</f>
        <v>0</v>
      </c>
      <c r="G18" s="2">
        <f>'[1]Resumen Cliente'!$O$17</f>
        <v>0</v>
      </c>
      <c r="H18" s="2">
        <f>'[1]Resumen Cliente'!$C$17-'[1]Resumen Cliente'!$D$17</f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idden="1" x14ac:dyDescent="0.25">
      <c r="A19" s="1">
        <v>1697</v>
      </c>
      <c r="B19" s="1" t="s">
        <v>86</v>
      </c>
      <c r="C19" s="2">
        <f>'[1]Resumen Cliente'!$K$18</f>
        <v>0</v>
      </c>
      <c r="D19" s="2">
        <f>'[1]Resumen Cliente'!$L$18</f>
        <v>0</v>
      </c>
      <c r="E19" s="2">
        <f>'[1]Resumen Cliente'!$M$18</f>
        <v>0</v>
      </c>
      <c r="F19" s="2">
        <f>'[1]Resumen Cliente'!$N$18</f>
        <v>0</v>
      </c>
      <c r="G19" s="2">
        <f>'[1]Resumen Cliente'!$O$18</f>
        <v>-13650</v>
      </c>
      <c r="H19" s="2">
        <f>'[1]Resumen Cliente'!$C$18-'[1]Resumen Cliente'!$D$18</f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-13650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idden="1" x14ac:dyDescent="0.25">
      <c r="A20" s="1">
        <v>1722</v>
      </c>
      <c r="B20" s="1" t="s">
        <v>87</v>
      </c>
      <c r="C20" s="2">
        <f>'[1]Resumen Cliente'!$K$19</f>
        <v>0</v>
      </c>
      <c r="D20" s="2">
        <f>'[1]Resumen Cliente'!$L$19</f>
        <v>0</v>
      </c>
      <c r="E20" s="2">
        <f>'[1]Resumen Cliente'!$M$19</f>
        <v>0</v>
      </c>
      <c r="F20" s="2">
        <f>'[1]Resumen Cliente'!$N$19</f>
        <v>0</v>
      </c>
      <c r="G20" s="2">
        <f>'[1]Resumen Cliente'!$O$19</f>
        <v>0.02</v>
      </c>
      <c r="H20" s="2">
        <f>'[1]Resumen Cliente'!$C$19-'[1]Resumen Cliente'!$D$19</f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0.02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2">
        <v>0</v>
      </c>
      <c r="AK20" s="2">
        <v>173233.48</v>
      </c>
      <c r="AL20" s="2">
        <v>0</v>
      </c>
      <c r="AM20" s="2">
        <v>5164.8999999999996</v>
      </c>
      <c r="AN20" s="2">
        <v>75520</v>
      </c>
      <c r="AO20" s="2">
        <v>45683.54</v>
      </c>
      <c r="AP20" s="2">
        <v>49257.17</v>
      </c>
      <c r="AQ20" s="2">
        <v>0</v>
      </c>
      <c r="AR20" s="2">
        <v>0</v>
      </c>
      <c r="AS20" s="2">
        <v>0</v>
      </c>
    </row>
    <row r="21" spans="1:45" hidden="1" x14ac:dyDescent="0.25">
      <c r="A21" s="1">
        <v>1724</v>
      </c>
      <c r="B21" s="1" t="s">
        <v>88</v>
      </c>
      <c r="C21" s="2">
        <f>'[1]Resumen Cliente'!$K$20</f>
        <v>0</v>
      </c>
      <c r="D21" s="2">
        <f>'[1]Resumen Cliente'!$L$20</f>
        <v>0</v>
      </c>
      <c r="E21" s="2">
        <f>'[1]Resumen Cliente'!$M$20</f>
        <v>0</v>
      </c>
      <c r="F21" s="2">
        <f>'[1]Resumen Cliente'!$N$20</f>
        <v>0</v>
      </c>
      <c r="G21" s="2">
        <f>'[1]Resumen Cliente'!$O$20</f>
        <v>-13590</v>
      </c>
      <c r="H21" s="2">
        <f>'[1]Resumen Cliente'!$C$20-'[1]Resumen Cliente'!$D$20</f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-13590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idden="1" x14ac:dyDescent="0.25">
      <c r="A22" s="1">
        <v>1725</v>
      </c>
      <c r="B22" s="1" t="s">
        <v>89</v>
      </c>
      <c r="C22" s="2">
        <f>'[1]Resumen Cliente'!$K$21+'[1]Resumen Cliente'!$U$21+'[1]Resumen Cliente'!$Z$21+'[1]Resumen Cliente'!$AJ$21+'[1]Resumen Cliente'!$AO$21</f>
        <v>0</v>
      </c>
      <c r="D22" s="2">
        <f>'[1]Resumen Cliente'!$L$21+'[1]Resumen Cliente'!$V$21+'[1]Resumen Cliente'!$AA$21+'[1]Resumen Cliente'!$AK$21+'[1]Resumen Cliente'!$AP$21</f>
        <v>105340.23999999999</v>
      </c>
      <c r="E22" s="2">
        <f>'[1]Resumen Cliente'!$M$21+'[1]Resumen Cliente'!$W$21+'[1]Resumen Cliente'!$AB$21+'[1]Resumen Cliente'!$AL$21+'[1]Resumen Cliente'!$AQ$21</f>
        <v>0</v>
      </c>
      <c r="F22" s="2">
        <f>'[1]Resumen Cliente'!$N$21+'[1]Resumen Cliente'!$X$21+'[1]Resumen Cliente'!$AC$21+'[1]Resumen Cliente'!$AM$21+'[1]Resumen Cliente'!$AR$21</f>
        <v>0</v>
      </c>
      <c r="G22" s="2">
        <f>'[1]Resumen Cliente'!$O$21+'[1]Resumen Cliente'!$Y$21+'[1]Resumen Cliente'!$AD$21+'[1]Resumen Cliente'!$AN$21+'[1]Resumen Cliente'!$AS$21</f>
        <v>82636.489999999991</v>
      </c>
      <c r="H22" s="2">
        <f>'[1]Resumen Cliente'!$C$21-'[1]Resumen Cliente'!$D$21</f>
        <v>-105340.23999999999</v>
      </c>
      <c r="I22" s="2">
        <v>0</v>
      </c>
      <c r="J22" s="2">
        <v>-105340.24</v>
      </c>
      <c r="K22" s="2">
        <v>0</v>
      </c>
      <c r="L22" s="2">
        <v>0</v>
      </c>
      <c r="M22" s="2">
        <v>0</v>
      </c>
      <c r="N22" s="2">
        <v>0</v>
      </c>
      <c r="O22" s="2">
        <v>267016.49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228843</v>
      </c>
      <c r="Z22" s="2">
        <v>0</v>
      </c>
      <c r="AA22" s="2">
        <v>0</v>
      </c>
      <c r="AB22" s="2">
        <v>0</v>
      </c>
      <c r="AC22" s="2">
        <v>0</v>
      </c>
      <c r="AD22" s="2">
        <v>-168670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idden="1" x14ac:dyDescent="0.25">
      <c r="A23" s="1">
        <v>1736</v>
      </c>
      <c r="B23" s="1" t="s">
        <v>90</v>
      </c>
      <c r="C23" s="2">
        <f>'[1]Resumen Cliente'!$K$22</f>
        <v>0</v>
      </c>
      <c r="D23" s="2">
        <f>'[1]Resumen Cliente'!$L$22</f>
        <v>0</v>
      </c>
      <c r="E23" s="2">
        <f>'[1]Resumen Cliente'!$M$22</f>
        <v>0</v>
      </c>
      <c r="F23" s="2">
        <f>'[1]Resumen Cliente'!$N$22</f>
        <v>0</v>
      </c>
      <c r="G23" s="2">
        <f>'[1]Resumen Cliente'!$O$22</f>
        <v>0</v>
      </c>
      <c r="H23" s="2">
        <f>'[1]Resumen Cliente'!$C$22-'[1]Resumen Cliente'!$D$22</f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idden="1" x14ac:dyDescent="0.25">
      <c r="A24" s="1">
        <v>1744</v>
      </c>
      <c r="B24" s="1" t="s">
        <v>91</v>
      </c>
      <c r="C24" s="2">
        <f>'[1]Resumen Cliente'!$K$23</f>
        <v>0</v>
      </c>
      <c r="D24" s="2">
        <f>'[1]Resumen Cliente'!$L$23</f>
        <v>0</v>
      </c>
      <c r="E24" s="2">
        <f>'[1]Resumen Cliente'!$M$23</f>
        <v>0</v>
      </c>
      <c r="F24" s="2">
        <f>'[1]Resumen Cliente'!$N$23</f>
        <v>0</v>
      </c>
      <c r="G24" s="2">
        <f>'[1]Resumen Cliente'!$O$23</f>
        <v>0</v>
      </c>
      <c r="H24" s="2">
        <f>'[1]Resumen Cliente'!$C$23-'[1]Resumen Cliente'!$D$23</f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idden="1" x14ac:dyDescent="0.25">
      <c r="A25" s="1">
        <v>2057</v>
      </c>
      <c r="B25" s="1" t="s">
        <v>92</v>
      </c>
      <c r="C25" s="2">
        <f>'[1]Resumen Cliente'!$K$24+'[1]Resumen Cliente'!$U$24+'[1]Resumen Cliente'!$Z$24+'[1]Resumen Cliente'!$AJ$24+'[1]Resumen Cliente'!$AO$24</f>
        <v>64318.96</v>
      </c>
      <c r="D25" s="2">
        <f>'[1]Resumen Cliente'!$L$24+'[1]Resumen Cliente'!$V$24+'[1]Resumen Cliente'!$AA$24+'[1]Resumen Cliente'!$AK$24+'[1]Resumen Cliente'!$AP$24</f>
        <v>414733.73</v>
      </c>
      <c r="E25" s="2">
        <f>'[1]Resumen Cliente'!$M$24+'[1]Resumen Cliente'!$W$24+'[1]Resumen Cliente'!$AB$24+'[1]Resumen Cliente'!$AL$24+'[1]Resumen Cliente'!$AQ$24</f>
        <v>0</v>
      </c>
      <c r="F25" s="2">
        <f>'[1]Resumen Cliente'!$N$24+'[1]Resumen Cliente'!$X$24+'[1]Resumen Cliente'!$AC$24+'[1]Resumen Cliente'!$AM$24+'[1]Resumen Cliente'!$AR$24</f>
        <v>0</v>
      </c>
      <c r="G25" s="2">
        <f>'[1]Resumen Cliente'!$O$24+'[1]Resumen Cliente'!$Y$24+'[1]Resumen Cliente'!$AD$24+'[1]Resumen Cliente'!$AN$24+'[1]Resumen Cliente'!$AS$24</f>
        <v>128340</v>
      </c>
      <c r="H25" s="2">
        <f>'[1]Resumen Cliente'!$C$24-'[1]Resumen Cliente'!$D$24</f>
        <v>-350414.76999999996</v>
      </c>
      <c r="I25" s="2">
        <v>0</v>
      </c>
      <c r="J25" s="2">
        <v>-350414.77</v>
      </c>
      <c r="K25" s="2">
        <v>0</v>
      </c>
      <c r="L25" s="2">
        <v>0</v>
      </c>
      <c r="M25" s="2">
        <v>0</v>
      </c>
      <c r="N25" s="2">
        <v>0</v>
      </c>
      <c r="O25" s="2">
        <v>25970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90220</v>
      </c>
      <c r="Z25" s="2">
        <v>0</v>
      </c>
      <c r="AA25" s="2">
        <v>0</v>
      </c>
      <c r="AB25" s="2">
        <v>0</v>
      </c>
      <c r="AC25" s="2">
        <v>0</v>
      </c>
      <c r="AD25" s="2">
        <v>-116450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idden="1" x14ac:dyDescent="0.25">
      <c r="A26" s="1">
        <v>2197</v>
      </c>
      <c r="B26" s="1" t="s">
        <v>93</v>
      </c>
      <c r="C26" s="2">
        <f>'[1]Resumen Cliente'!$K$25</f>
        <v>0</v>
      </c>
      <c r="D26" s="2">
        <f>'[1]Resumen Cliente'!$L$25</f>
        <v>0</v>
      </c>
      <c r="E26" s="2">
        <f>'[1]Resumen Cliente'!$M$25</f>
        <v>0</v>
      </c>
      <c r="F26" s="2">
        <f>'[1]Resumen Cliente'!$N$25</f>
        <v>0</v>
      </c>
      <c r="G26" s="2">
        <f>'[1]Resumen Cliente'!$O$25</f>
        <v>0</v>
      </c>
      <c r="H26" s="2">
        <f>'[1]Resumen Cliente'!$C$25-'[1]Resumen Cliente'!$D$25</f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idden="1" x14ac:dyDescent="0.25">
      <c r="A27" s="1">
        <v>2203</v>
      </c>
      <c r="B27" s="1" t="s">
        <v>94</v>
      </c>
      <c r="C27" s="2">
        <f>'[1]Resumen Cliente'!$K$26</f>
        <v>0</v>
      </c>
      <c r="D27" s="2">
        <f>'[1]Resumen Cliente'!$L$26</f>
        <v>0</v>
      </c>
      <c r="E27" s="2">
        <f>'[1]Resumen Cliente'!$M$26</f>
        <v>0</v>
      </c>
      <c r="F27" s="2">
        <f>'[1]Resumen Cliente'!$N$26</f>
        <v>0</v>
      </c>
      <c r="G27" s="2">
        <f>'[1]Resumen Cliente'!$O$26</f>
        <v>-33000</v>
      </c>
      <c r="H27" s="2">
        <f>'[1]Resumen Cliente'!$C$26-'[1]Resumen Cliente'!$D$26</f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-33000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2">
        <v>0</v>
      </c>
      <c r="AK27" s="2">
        <v>64782.57</v>
      </c>
      <c r="AL27" s="2">
        <v>0</v>
      </c>
      <c r="AM27" s="2">
        <v>0</v>
      </c>
      <c r="AN27" s="2">
        <v>66000</v>
      </c>
      <c r="AO27" s="2">
        <v>0</v>
      </c>
      <c r="AP27" s="2">
        <v>40557.67</v>
      </c>
      <c r="AQ27" s="2">
        <v>0</v>
      </c>
      <c r="AR27" s="2">
        <v>0</v>
      </c>
      <c r="AS27" s="2">
        <v>-310553</v>
      </c>
    </row>
    <row r="28" spans="1:45" hidden="1" x14ac:dyDescent="0.25">
      <c r="A28" s="1">
        <v>2215</v>
      </c>
      <c r="B28" s="1" t="s">
        <v>95</v>
      </c>
      <c r="C28" s="2">
        <f>'[1]Resumen Cliente'!$K$27+'[1]Resumen Cliente'!$U$27</f>
        <v>0</v>
      </c>
      <c r="D28" s="2">
        <f>'[1]Resumen Cliente'!$L$27+'[1]Resumen Cliente'!$V$27</f>
        <v>0</v>
      </c>
      <c r="E28" s="2">
        <f>'[1]Resumen Cliente'!$M$27+'[1]Resumen Cliente'!$W$27</f>
        <v>0</v>
      </c>
      <c r="F28" s="2">
        <f>'[1]Resumen Cliente'!$N$27+'[1]Resumen Cliente'!$X$27</f>
        <v>3366.09</v>
      </c>
      <c r="G28" s="2">
        <f>'[1]Resumen Cliente'!$O$27+'[1]Resumen Cliente'!$Y$27</f>
        <v>0</v>
      </c>
      <c r="H28" s="2">
        <f>'[1]Resumen Cliente'!$C$27-'[1]Resumen Cliente'!$D$27</f>
        <v>0</v>
      </c>
      <c r="I28" s="2">
        <v>0</v>
      </c>
      <c r="J28" s="2">
        <v>0</v>
      </c>
      <c r="K28" s="2"/>
      <c r="L28" s="2"/>
      <c r="M28" s="2"/>
      <c r="N28" s="2"/>
      <c r="O28" s="2"/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3366.09</v>
      </c>
      <c r="Y28" s="2"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idden="1" x14ac:dyDescent="0.25">
      <c r="A29" s="1">
        <v>2318</v>
      </c>
      <c r="B29" s="1" t="s">
        <v>96</v>
      </c>
      <c r="C29" s="2">
        <f>'[1]Resumen Cliente'!$K$28</f>
        <v>0</v>
      </c>
      <c r="D29" s="2">
        <f>'[1]Resumen Cliente'!$L$28</f>
        <v>0</v>
      </c>
      <c r="E29" s="2">
        <f>'[1]Resumen Cliente'!$M$28</f>
        <v>0</v>
      </c>
      <c r="F29" s="2">
        <f>'[1]Resumen Cliente'!$N$28</f>
        <v>0</v>
      </c>
      <c r="G29" s="2">
        <f>'[1]Resumen Cliente'!$O$28</f>
        <v>-329750.07</v>
      </c>
      <c r="H29" s="2">
        <f>'[1]Resumen Cliente'!$C$28-'[1]Resumen Cliente'!$D$28</f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-329750.07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idden="1" x14ac:dyDescent="0.25">
      <c r="A30" s="1">
        <v>2571</v>
      </c>
      <c r="B30" s="1" t="s">
        <v>76</v>
      </c>
      <c r="C30" s="2">
        <f>'[1]Resumen Cliente'!$K$29</f>
        <v>0</v>
      </c>
      <c r="D30" s="2">
        <f>'[1]Resumen Cliente'!$L$29</f>
        <v>0</v>
      </c>
      <c r="E30" s="2">
        <f>'[1]Resumen Cliente'!$M$29</f>
        <v>0</v>
      </c>
      <c r="F30" s="2">
        <f>'[1]Resumen Cliente'!$N$29</f>
        <v>2121.6</v>
      </c>
      <c r="G30" s="2">
        <f>'[1]Resumen Cliente'!$O$29</f>
        <v>-44400</v>
      </c>
      <c r="H30" s="2">
        <f>'[1]Resumen Cliente'!$C$29-'[1]Resumen Cliente'!$D$29</f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2121.6</v>
      </c>
      <c r="O30" s="2">
        <v>-44400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2">
        <v>64318.96</v>
      </c>
      <c r="AK30" s="2">
        <v>414463.73</v>
      </c>
      <c r="AL30" s="2">
        <v>0</v>
      </c>
      <c r="AM30" s="2">
        <v>0</v>
      </c>
      <c r="AN30" s="2">
        <v>53120</v>
      </c>
      <c r="AO30" s="2">
        <v>0</v>
      </c>
      <c r="AP30" s="2">
        <v>270</v>
      </c>
      <c r="AQ30" s="2">
        <v>0</v>
      </c>
      <c r="AR30" s="2">
        <v>0</v>
      </c>
      <c r="AS30" s="2">
        <v>75480</v>
      </c>
    </row>
    <row r="31" spans="1:45" hidden="1" x14ac:dyDescent="0.25">
      <c r="A31" s="1">
        <v>2678</v>
      </c>
      <c r="B31" s="1" t="s">
        <v>97</v>
      </c>
      <c r="C31" s="2">
        <f>'[1]Resumen Cliente'!$K$30</f>
        <v>0</v>
      </c>
      <c r="D31" s="2">
        <f>'[1]Resumen Cliente'!$L$30</f>
        <v>0</v>
      </c>
      <c r="E31" s="2">
        <f>'[1]Resumen Cliente'!$M$30</f>
        <v>0</v>
      </c>
      <c r="F31" s="2">
        <f>'[1]Resumen Cliente'!$N$30</f>
        <v>0</v>
      </c>
      <c r="G31" s="2">
        <f>'[1]Resumen Cliente'!$O$30</f>
        <v>-27000</v>
      </c>
      <c r="H31" s="2">
        <f>'[1]Resumen Cliente'!$C$30-'[1]Resumen Cliente'!$D$30</f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-27000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idden="1" x14ac:dyDescent="0.25">
      <c r="A32" s="1">
        <v>2733</v>
      </c>
      <c r="B32" s="1" t="s">
        <v>98</v>
      </c>
      <c r="C32" s="2">
        <f>'[1]Resumen Cliente'!$K$31</f>
        <v>0</v>
      </c>
      <c r="D32" s="2">
        <f>'[1]Resumen Cliente'!$L$31</f>
        <v>0</v>
      </c>
      <c r="E32" s="2">
        <f>'[1]Resumen Cliente'!$M$31</f>
        <v>0</v>
      </c>
      <c r="F32" s="2">
        <f>'[1]Resumen Cliente'!$N$31</f>
        <v>0</v>
      </c>
      <c r="G32" s="2">
        <f>'[1]Resumen Cliente'!$O$31</f>
        <v>0</v>
      </c>
      <c r="H32" s="2">
        <f>'[1]Resumen Cliente'!$C$31-'[1]Resumen Cliente'!$D$31</f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idden="1" x14ac:dyDescent="0.25">
      <c r="A33" s="1">
        <v>2770</v>
      </c>
      <c r="B33" s="1" t="s">
        <v>99</v>
      </c>
      <c r="C33" s="2">
        <f>'[1]Resumen Cliente'!$K$32</f>
        <v>0</v>
      </c>
      <c r="D33" s="2">
        <f>'[1]Resumen Cliente'!$L$32</f>
        <v>4368</v>
      </c>
      <c r="E33" s="2">
        <f>'[1]Resumen Cliente'!$M$32</f>
        <v>0</v>
      </c>
      <c r="F33" s="2">
        <f>'[1]Resumen Cliente'!$N$32</f>
        <v>0</v>
      </c>
      <c r="G33" s="2">
        <f>'[1]Resumen Cliente'!$O$32</f>
        <v>-13500</v>
      </c>
      <c r="H33" s="2">
        <f>'[1]Resumen Cliente'!$C$32-'[1]Resumen Cliente'!$D$32</f>
        <v>-4368</v>
      </c>
      <c r="I33" s="2">
        <v>0</v>
      </c>
      <c r="J33" s="2">
        <v>-4368</v>
      </c>
      <c r="K33" s="2">
        <v>0</v>
      </c>
      <c r="L33" s="2">
        <v>4368</v>
      </c>
      <c r="M33" s="2">
        <v>0</v>
      </c>
      <c r="N33" s="2">
        <v>0</v>
      </c>
      <c r="O33" s="2">
        <v>-13500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idden="1" x14ac:dyDescent="0.25">
      <c r="A34" s="1">
        <v>2829</v>
      </c>
      <c r="B34" s="1" t="s">
        <v>100</v>
      </c>
      <c r="C34" s="2">
        <f>'[1]Resumen Cliente'!$K$33</f>
        <v>0</v>
      </c>
      <c r="D34" s="2">
        <f>'[1]Resumen Cliente'!$L$33</f>
        <v>0</v>
      </c>
      <c r="E34" s="2">
        <f>'[1]Resumen Cliente'!$M$33</f>
        <v>0</v>
      </c>
      <c r="F34" s="2">
        <f>'[1]Resumen Cliente'!$N$33</f>
        <v>0</v>
      </c>
      <c r="G34" s="2">
        <f>'[1]Resumen Cliente'!$O$33</f>
        <v>-56080</v>
      </c>
      <c r="H34" s="2">
        <f>'[1]Resumen Cliente'!$C$33-'[1]Resumen Cliente'!$D$33</f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-56080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idden="1" x14ac:dyDescent="0.25">
      <c r="A35" s="1">
        <v>2888</v>
      </c>
      <c r="B35" s="1" t="s">
        <v>101</v>
      </c>
      <c r="C35" s="2">
        <f>'[1]Resumen Cliente'!$K$34</f>
        <v>0</v>
      </c>
      <c r="D35" s="2">
        <f>'[1]Resumen Cliente'!$L$34</f>
        <v>0</v>
      </c>
      <c r="E35" s="2">
        <f>'[1]Resumen Cliente'!$M$34</f>
        <v>0</v>
      </c>
      <c r="F35" s="2">
        <f>'[1]Resumen Cliente'!$N$34</f>
        <v>0</v>
      </c>
      <c r="G35" s="2">
        <f>'[1]Resumen Cliente'!$O$34</f>
        <v>0</v>
      </c>
      <c r="H35" s="2">
        <f>'[1]Resumen Cliente'!$C$34-'[1]Resumen Cliente'!$D$34</f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idden="1" x14ac:dyDescent="0.25">
      <c r="A36" s="1">
        <v>2895</v>
      </c>
      <c r="B36" s="1" t="s">
        <v>102</v>
      </c>
      <c r="C36" s="2">
        <f>'[1]Resumen Cliente'!$K$35</f>
        <v>0</v>
      </c>
      <c r="D36" s="2">
        <f>'[1]Resumen Cliente'!$L$35</f>
        <v>0</v>
      </c>
      <c r="E36" s="2">
        <f>'[1]Resumen Cliente'!$M$35</f>
        <v>0</v>
      </c>
      <c r="F36" s="2">
        <f>'[1]Resumen Cliente'!$N$35</f>
        <v>0</v>
      </c>
      <c r="G36" s="2">
        <f>'[1]Resumen Cliente'!$O$35</f>
        <v>0</v>
      </c>
      <c r="H36" s="2">
        <f>'[1]Resumen Cliente'!$C$35-'[1]Resumen Cliente'!$D$35</f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idden="1" x14ac:dyDescent="0.25">
      <c r="A37" s="1">
        <v>2905</v>
      </c>
      <c r="B37" s="1" t="s">
        <v>103</v>
      </c>
      <c r="C37" s="2">
        <f>'[1]Resumen Cliente'!$K$36+'[1]Resumen Cliente'!$U$36</f>
        <v>0</v>
      </c>
      <c r="D37" s="2">
        <f>'[1]Resumen Cliente'!$L$36+'[1]Resumen Cliente'!$V$36</f>
        <v>6521.16</v>
      </c>
      <c r="E37" s="2">
        <f>'[1]Resumen Cliente'!$M$36+'[1]Resumen Cliente'!$W$36</f>
        <v>0</v>
      </c>
      <c r="F37" s="2">
        <f>'[1]Resumen Cliente'!$N$36+'[1]Resumen Cliente'!$X$36</f>
        <v>0</v>
      </c>
      <c r="G37" s="2">
        <f>'[1]Resumen Cliente'!$O$36+'[1]Resumen Cliente'!$Y$36</f>
        <v>-13000</v>
      </c>
      <c r="H37" s="2">
        <f>'[1]Resumen Cliente'!$C$36-'[1]Resumen Cliente'!$D$36</f>
        <v>-6521.16</v>
      </c>
      <c r="I37" s="2">
        <v>0</v>
      </c>
      <c r="J37" s="2">
        <v>-6521.16</v>
      </c>
      <c r="K37" s="2">
        <v>0</v>
      </c>
      <c r="L37" s="2">
        <v>1828.16</v>
      </c>
      <c r="M37" s="2">
        <v>0</v>
      </c>
      <c r="N37" s="2">
        <v>0</v>
      </c>
      <c r="O37" s="2">
        <v>-13000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4693</v>
      </c>
      <c r="W37" s="2">
        <v>0</v>
      </c>
      <c r="X37" s="2">
        <v>0</v>
      </c>
      <c r="Y37" s="2"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idden="1" x14ac:dyDescent="0.25">
      <c r="A38" s="1">
        <v>2916</v>
      </c>
      <c r="B38" s="1" t="s">
        <v>104</v>
      </c>
      <c r="C38" s="2">
        <f>'[1]Resumen Cliente'!$K$37</f>
        <v>0</v>
      </c>
      <c r="D38" s="2">
        <f>'[1]Resumen Cliente'!$L$37</f>
        <v>0</v>
      </c>
      <c r="E38" s="2">
        <f>'[1]Resumen Cliente'!$M$37</f>
        <v>0</v>
      </c>
      <c r="F38" s="2">
        <f>'[1]Resumen Cliente'!$N$37</f>
        <v>0</v>
      </c>
      <c r="G38" s="2">
        <f>'[1]Resumen Cliente'!$O$37</f>
        <v>0</v>
      </c>
      <c r="H38" s="2">
        <f>'[1]Resumen Cliente'!$C$37-'[1]Resumen Cliente'!$D$37</f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idden="1" x14ac:dyDescent="0.25">
      <c r="A39" s="1">
        <v>2951</v>
      </c>
      <c r="B39" s="1" t="s">
        <v>105</v>
      </c>
      <c r="C39" s="2">
        <f>'[1]Resumen Cliente'!$K$38+'[1]Resumen Cliente'!$U$38+'[1]Resumen Cliente'!$Z$38+'[1]Resumen Cliente'!$AE$38</f>
        <v>0</v>
      </c>
      <c r="D39" s="2">
        <f>'[1]Resumen Cliente'!$L$38+'[1]Resumen Cliente'!$V$38+'[1]Resumen Cliente'!$AA$38+'[1]Resumen Cliente'!$AF$38</f>
        <v>0</v>
      </c>
      <c r="E39" s="2">
        <f>'[1]Resumen Cliente'!$M$38+'[1]Resumen Cliente'!$W$38+'[1]Resumen Cliente'!$AB$38+'[1]Resumen Cliente'!$AG$38</f>
        <v>0</v>
      </c>
      <c r="F39" s="2">
        <f>'[1]Resumen Cliente'!$N$38+'[1]Resumen Cliente'!$X$38+'[1]Resumen Cliente'!$AC$38+'[1]Resumen Cliente'!$AH$38</f>
        <v>0</v>
      </c>
      <c r="G39" s="2">
        <f>'[1]Resumen Cliente'!$O$38+'[1]Resumen Cliente'!$Y$38+'[1]Resumen Cliente'!$AD$38+'[1]Resumen Cliente'!$AI$38</f>
        <v>-174846.64</v>
      </c>
      <c r="H39" s="2">
        <f>'[1]Resumen Cliente'!$C$38-'[1]Resumen Cliente'!$D$38</f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185663.35999999999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-37100</v>
      </c>
      <c r="Z39" s="2">
        <v>0</v>
      </c>
      <c r="AA39" s="2">
        <v>0</v>
      </c>
      <c r="AB39" s="2">
        <v>0</v>
      </c>
      <c r="AC39" s="2">
        <v>0</v>
      </c>
      <c r="AD39" s="2">
        <v>-348410</v>
      </c>
      <c r="AE39" s="2">
        <v>0</v>
      </c>
      <c r="AF39" s="2">
        <v>0</v>
      </c>
      <c r="AG39" s="2">
        <v>0</v>
      </c>
      <c r="AH39" s="2">
        <v>0</v>
      </c>
      <c r="AI39" s="2">
        <v>25000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idden="1" x14ac:dyDescent="0.25">
      <c r="A40" s="1">
        <v>3022</v>
      </c>
      <c r="B40" s="1" t="s">
        <v>106</v>
      </c>
      <c r="C40" s="2">
        <f>'[1]Resumen Cliente'!$K$39</f>
        <v>0</v>
      </c>
      <c r="D40" s="2">
        <f>'[1]Resumen Cliente'!$L$39</f>
        <v>0</v>
      </c>
      <c r="E40" s="2">
        <f>'[1]Resumen Cliente'!$M$39</f>
        <v>0</v>
      </c>
      <c r="F40" s="2">
        <f>'[1]Resumen Cliente'!$N$39</f>
        <v>0</v>
      </c>
      <c r="G40" s="2">
        <f>'[1]Resumen Cliente'!$O$39</f>
        <v>0</v>
      </c>
      <c r="H40" s="2">
        <f>'[1]Resumen Cliente'!$C$39-'[1]Resumen Cliente'!$D$39</f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idden="1" x14ac:dyDescent="0.25">
      <c r="A41" s="1">
        <v>3044</v>
      </c>
      <c r="B41" s="1" t="s">
        <v>107</v>
      </c>
      <c r="C41" s="2">
        <f>'[1]Resumen Cliente'!$K$40+'[1]Resumen Cliente'!$U$40</f>
        <v>0</v>
      </c>
      <c r="D41" s="2">
        <f>'[1]Resumen Cliente'!$L$40+'[1]Resumen Cliente'!$V$40</f>
        <v>336</v>
      </c>
      <c r="E41" s="2">
        <f>'[1]Resumen Cliente'!$M$40+'[1]Resumen Cliente'!$W$40</f>
        <v>666</v>
      </c>
      <c r="F41" s="2">
        <f>'[1]Resumen Cliente'!$N$40+'[1]Resumen Cliente'!$X$40</f>
        <v>0</v>
      </c>
      <c r="G41" s="2">
        <f>'[1]Resumen Cliente'!$O$40+'[1]Resumen Cliente'!$Y$40</f>
        <v>0</v>
      </c>
      <c r="H41" s="2">
        <f>'[1]Resumen Cliente'!$C$40-'[1]Resumen Cliente'!$D$40</f>
        <v>-336</v>
      </c>
      <c r="I41" s="2">
        <v>0</v>
      </c>
      <c r="J41" s="2">
        <v>-336</v>
      </c>
      <c r="K41" s="2"/>
      <c r="L41" s="2"/>
      <c r="M41" s="2"/>
      <c r="N41" s="2"/>
      <c r="O41" s="2"/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336</v>
      </c>
      <c r="W41" s="2">
        <v>666</v>
      </c>
      <c r="X41" s="2">
        <v>0</v>
      </c>
      <c r="Y41" s="2">
        <v>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idden="1" x14ac:dyDescent="0.25">
      <c r="A42" s="1">
        <v>3058</v>
      </c>
      <c r="B42" s="1" t="s">
        <v>108</v>
      </c>
      <c r="C42" s="2">
        <f>'[1]Resumen Cliente'!$K$41</f>
        <v>0</v>
      </c>
      <c r="D42" s="2">
        <f>'[1]Resumen Cliente'!$L$41</f>
        <v>0</v>
      </c>
      <c r="E42" s="2">
        <f>'[1]Resumen Cliente'!$M$41</f>
        <v>0</v>
      </c>
      <c r="F42" s="2">
        <f>'[1]Resumen Cliente'!$N$41</f>
        <v>0</v>
      </c>
      <c r="G42" s="2">
        <f>'[1]Resumen Cliente'!$O$41</f>
        <v>0</v>
      </c>
      <c r="H42" s="2">
        <f>'[1]Resumen Cliente'!$C$41-'[1]Resumen Cliente'!$D$41</f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idden="1" x14ac:dyDescent="0.25">
      <c r="A43" s="1">
        <v>3072</v>
      </c>
      <c r="B43" s="1" t="s">
        <v>109</v>
      </c>
      <c r="C43" s="2">
        <f>'[1]Resumen Cliente'!$K$42</f>
        <v>0</v>
      </c>
      <c r="D43" s="2">
        <f>'[1]Resumen Cliente'!$L$42</f>
        <v>0</v>
      </c>
      <c r="E43" s="2">
        <f>'[1]Resumen Cliente'!$M$42</f>
        <v>0</v>
      </c>
      <c r="F43" s="2">
        <f>'[1]Resumen Cliente'!$N$42</f>
        <v>0</v>
      </c>
      <c r="G43" s="2">
        <f>'[1]Resumen Cliente'!$O$42</f>
        <v>-0.01</v>
      </c>
      <c r="H43" s="2">
        <f>'[1]Resumen Cliente'!$C$42-'[1]Resumen Cliente'!$D$42</f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-0.01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idden="1" x14ac:dyDescent="0.25">
      <c r="A44" s="1">
        <v>3114</v>
      </c>
      <c r="B44" s="1" t="s">
        <v>110</v>
      </c>
      <c r="C44" s="2">
        <f>'[1]Resumen Cliente'!$K$43+'[1]Resumen Cliente'!$U$43+'[1]Resumen Cliente'!$Z$43+'[1]Resumen Cliente'!$AJ$43+'[1]Resumen Cliente'!$AO$43</f>
        <v>728308.1</v>
      </c>
      <c r="D44" s="2">
        <f>'[1]Resumen Cliente'!$L$43+'[1]Resumen Cliente'!$V$43+'[1]Resumen Cliente'!$AA$43+'[1]Resumen Cliente'!$AK$43+'[1]Resumen Cliente'!$AP$43</f>
        <v>349851.97</v>
      </c>
      <c r="E44" s="2">
        <f>'[1]Resumen Cliente'!$M$43+'[1]Resumen Cliente'!$W$43+'[1]Resumen Cliente'!$AB$43+'[1]Resumen Cliente'!$AL$43+'[1]Resumen Cliente'!$AQ$43</f>
        <v>2800</v>
      </c>
      <c r="F44" s="2">
        <f>'[1]Resumen Cliente'!$N$43+'[1]Resumen Cliente'!$X$43+'[1]Resumen Cliente'!$AC$43+'[1]Resumen Cliente'!$AM$43+'[1]Resumen Cliente'!$AR$43</f>
        <v>0</v>
      </c>
      <c r="G44" s="2">
        <f>'[1]Resumen Cliente'!$O$43+'[1]Resumen Cliente'!$Y$43+'[1]Resumen Cliente'!$AD$43+'[1]Resumen Cliente'!$AN$43+'[1]Resumen Cliente'!$AS$43</f>
        <v>279009.98</v>
      </c>
      <c r="H44" s="2">
        <f>'[1]Resumen Cliente'!$C$43-'[1]Resumen Cliente'!$D$43</f>
        <v>378456.13</v>
      </c>
      <c r="I44" s="2">
        <v>378456.13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91479.98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13590</v>
      </c>
      <c r="V44" s="2">
        <v>0</v>
      </c>
      <c r="W44" s="2">
        <v>0</v>
      </c>
      <c r="X44" s="2">
        <v>0</v>
      </c>
      <c r="Y44" s="2">
        <v>-40570</v>
      </c>
      <c r="Z44" s="2">
        <v>0</v>
      </c>
      <c r="AA44" s="2">
        <v>0</v>
      </c>
      <c r="AB44" s="2">
        <v>0</v>
      </c>
      <c r="AC44" s="2">
        <v>0</v>
      </c>
      <c r="AD44" s="2">
        <v>2880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idden="1" x14ac:dyDescent="0.25">
      <c r="A45" s="1">
        <v>3137</v>
      </c>
      <c r="B45" s="1" t="s">
        <v>111</v>
      </c>
      <c r="C45" s="2">
        <f>'[1]Resumen Cliente'!$K$44</f>
        <v>0</v>
      </c>
      <c r="D45" s="2">
        <f>'[1]Resumen Cliente'!$L$44</f>
        <v>0</v>
      </c>
      <c r="E45" s="2">
        <f>'[1]Resumen Cliente'!$M$44</f>
        <v>0</v>
      </c>
      <c r="F45" s="2">
        <f>'[1]Resumen Cliente'!$N$44</f>
        <v>0</v>
      </c>
      <c r="G45" s="2">
        <f>'[1]Resumen Cliente'!$O$44</f>
        <v>-7.0000000000000007E-2</v>
      </c>
      <c r="H45" s="2">
        <f>'[1]Resumen Cliente'!$C$44-'[1]Resumen Cliente'!$D$44</f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-7.0000000000000007E-2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idden="1" x14ac:dyDescent="0.25">
      <c r="A46" s="1">
        <v>3243</v>
      </c>
      <c r="B46" s="1" t="s">
        <v>112</v>
      </c>
      <c r="C46" s="2">
        <f>'[1]Resumen Cliente'!$K$45</f>
        <v>0</v>
      </c>
      <c r="D46" s="2">
        <f>'[1]Resumen Cliente'!$L$45</f>
        <v>0</v>
      </c>
      <c r="E46" s="2">
        <f>'[1]Resumen Cliente'!$M$45</f>
        <v>0</v>
      </c>
      <c r="F46" s="2">
        <f>'[1]Resumen Cliente'!$N$45</f>
        <v>0</v>
      </c>
      <c r="G46" s="2">
        <f>'[1]Resumen Cliente'!$O$45</f>
        <v>0</v>
      </c>
      <c r="H46" s="2">
        <f>'[1]Resumen Cliente'!$C$45-'[1]Resumen Cliente'!$D$45</f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idden="1" x14ac:dyDescent="0.25">
      <c r="A47" s="1">
        <v>3433</v>
      </c>
      <c r="B47" s="1" t="s">
        <v>113</v>
      </c>
      <c r="C47" s="2">
        <f>'[1]Resumen Cliente'!$K$46</f>
        <v>0</v>
      </c>
      <c r="D47" s="2">
        <f>'[1]Resumen Cliente'!$L$46</f>
        <v>0</v>
      </c>
      <c r="E47" s="2">
        <f>'[1]Resumen Cliente'!$M$46</f>
        <v>0</v>
      </c>
      <c r="F47" s="2">
        <f>'[1]Resumen Cliente'!$N$46</f>
        <v>0</v>
      </c>
      <c r="G47" s="2">
        <f>'[1]Resumen Cliente'!$O$46</f>
        <v>0</v>
      </c>
      <c r="H47" s="2">
        <f>'[1]Resumen Cliente'!$C$46-'[1]Resumen Cliente'!$D$46</f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idden="1" x14ac:dyDescent="0.25">
      <c r="A48" s="1">
        <v>3520</v>
      </c>
      <c r="B48" s="1" t="s">
        <v>114</v>
      </c>
      <c r="C48" s="2">
        <f>'[1]Resumen Cliente'!$K$47</f>
        <v>0</v>
      </c>
      <c r="D48" s="2">
        <f>'[1]Resumen Cliente'!$L$47</f>
        <v>0</v>
      </c>
      <c r="E48" s="2">
        <f>'[1]Resumen Cliente'!$M$47</f>
        <v>0</v>
      </c>
      <c r="F48" s="2">
        <f>'[1]Resumen Cliente'!$N$47</f>
        <v>0</v>
      </c>
      <c r="G48" s="2">
        <f>'[1]Resumen Cliente'!$O$47</f>
        <v>-0.06</v>
      </c>
      <c r="H48" s="2">
        <f>'[1]Resumen Cliente'!$C$47-'[1]Resumen Cliente'!$D$47</f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-0.06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idden="1" x14ac:dyDescent="0.25">
      <c r="A49" s="1">
        <v>3532</v>
      </c>
      <c r="B49" s="1" t="s">
        <v>115</v>
      </c>
      <c r="C49" s="2">
        <f>'[1]Resumen Cliente'!$K$48+'[1]Resumen Cliente'!$P$48</f>
        <v>0</v>
      </c>
      <c r="D49" s="2">
        <f>'[1]Resumen Cliente'!$L$48+'[1]Resumen Cliente'!$Q$48</f>
        <v>0</v>
      </c>
      <c r="E49" s="2">
        <f>'[1]Resumen Cliente'!$M$48+'[1]Resumen Cliente'!$R$48</f>
        <v>0</v>
      </c>
      <c r="F49" s="2">
        <f>'[1]Resumen Cliente'!$N$48+'[1]Resumen Cliente'!$S$48</f>
        <v>0</v>
      </c>
      <c r="G49" s="2">
        <f>'[1]Resumen Cliente'!$O$48+'[1]Resumen Cliente'!$T$48</f>
        <v>20650</v>
      </c>
      <c r="H49" s="2">
        <f>'[1]Resumen Cliente'!$C$48-'[1]Resumen Cliente'!$D$48</f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45650</v>
      </c>
      <c r="P49" s="2">
        <v>0</v>
      </c>
      <c r="Q49" s="2">
        <v>0</v>
      </c>
      <c r="R49" s="2">
        <v>0</v>
      </c>
      <c r="S49" s="2">
        <v>0</v>
      </c>
      <c r="T49" s="2">
        <v>-25000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2">
        <v>358339.74</v>
      </c>
      <c r="AK49" s="2">
        <v>213980.79999999999</v>
      </c>
      <c r="AL49" s="2">
        <v>2800</v>
      </c>
      <c r="AM49" s="2">
        <v>0</v>
      </c>
      <c r="AN49" s="2">
        <v>-14800</v>
      </c>
      <c r="AO49" s="2">
        <v>356378.36</v>
      </c>
      <c r="AP49" s="2">
        <v>135871.17000000001</v>
      </c>
      <c r="AQ49" s="2">
        <v>0</v>
      </c>
      <c r="AR49" s="2">
        <v>0</v>
      </c>
      <c r="AS49" s="2">
        <v>240020</v>
      </c>
    </row>
    <row r="50" spans="1:45" hidden="1" x14ac:dyDescent="0.25">
      <c r="A50" s="1">
        <v>3644</v>
      </c>
      <c r="B50" s="1" t="s">
        <v>116</v>
      </c>
      <c r="C50" s="2">
        <f>'[1]Resumen Cliente'!$K$49</f>
        <v>0</v>
      </c>
      <c r="D50" s="2">
        <f>'[1]Resumen Cliente'!$L$49</f>
        <v>0</v>
      </c>
      <c r="E50" s="2">
        <f>'[1]Resumen Cliente'!$M$49</f>
        <v>0</v>
      </c>
      <c r="F50" s="2">
        <f>'[1]Resumen Cliente'!$N$49</f>
        <v>0</v>
      </c>
      <c r="G50" s="2">
        <f>'[1]Resumen Cliente'!$O$49</f>
        <v>-78620</v>
      </c>
      <c r="H50" s="2">
        <f>'[1]Resumen Cliente'!$C$49-'[1]Resumen Cliente'!$D$49</f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-78620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idden="1" x14ac:dyDescent="0.25">
      <c r="A51" s="1">
        <v>3974</v>
      </c>
      <c r="B51" s="1" t="s">
        <v>117</v>
      </c>
      <c r="C51" s="2">
        <f>'[1]Resumen Cliente'!$K$50</f>
        <v>0</v>
      </c>
      <c r="D51" s="2">
        <f>'[1]Resumen Cliente'!$L$50</f>
        <v>0</v>
      </c>
      <c r="E51" s="2">
        <f>'[1]Resumen Cliente'!$M$50</f>
        <v>0</v>
      </c>
      <c r="F51" s="2">
        <f>'[1]Resumen Cliente'!$N$50</f>
        <v>0</v>
      </c>
      <c r="G51" s="2">
        <f>'[1]Resumen Cliente'!$O$50</f>
        <v>0</v>
      </c>
      <c r="H51" s="2">
        <f>'[1]Resumen Cliente'!$C$50-'[1]Resumen Cliente'!$D$50</f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idden="1" x14ac:dyDescent="0.25">
      <c r="A52" s="1">
        <v>3981</v>
      </c>
      <c r="B52" s="1" t="s">
        <v>118</v>
      </c>
      <c r="C52" s="2">
        <f>'[1]Resumen Cliente'!$K$51+'[1]Resumen Cliente'!$U$51+'[1]Resumen Cliente'!$Z$51</f>
        <v>0</v>
      </c>
      <c r="D52" s="2">
        <f>'[1]Resumen Cliente'!$L$51+'[1]Resumen Cliente'!$V$51+'[1]Resumen Cliente'!$AA$51</f>
        <v>4600.1399999999994</v>
      </c>
      <c r="E52" s="2">
        <f>'[1]Resumen Cliente'!$M$51+'[1]Resumen Cliente'!$W$51+'[1]Resumen Cliente'!$AB$51</f>
        <v>0</v>
      </c>
      <c r="F52" s="2">
        <f>'[1]Resumen Cliente'!$N$51+'[1]Resumen Cliente'!$X$51+'[1]Resumen Cliente'!$AC$51</f>
        <v>0</v>
      </c>
      <c r="G52" s="2">
        <f>'[1]Resumen Cliente'!$O$51+'[1]Resumen Cliente'!$Y$51+'[1]Resumen Cliente'!$AD$51</f>
        <v>0</v>
      </c>
      <c r="H52" s="2">
        <f>'[1]Resumen Cliente'!$C$51-'[1]Resumen Cliente'!$D$51</f>
        <v>-4600.1399999999994</v>
      </c>
      <c r="I52" s="2">
        <v>0</v>
      </c>
      <c r="J52" s="2">
        <v>-4600.1400000000003</v>
      </c>
      <c r="K52" s="2"/>
      <c r="L52" s="2"/>
      <c r="M52" s="2"/>
      <c r="N52" s="2"/>
      <c r="O52" s="2"/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9.5299999999999994</v>
      </c>
      <c r="W52" s="2">
        <v>0</v>
      </c>
      <c r="X52" s="2">
        <v>0</v>
      </c>
      <c r="Y52" s="2">
        <v>0</v>
      </c>
      <c r="Z52" s="2">
        <v>0</v>
      </c>
      <c r="AA52" s="2">
        <v>4590.6099999999997</v>
      </c>
      <c r="AB52" s="2">
        <v>0</v>
      </c>
      <c r="AC52" s="2">
        <v>0</v>
      </c>
      <c r="AD52" s="2"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idden="1" x14ac:dyDescent="0.25">
      <c r="A53" s="1">
        <v>3982</v>
      </c>
      <c r="B53" s="1" t="s">
        <v>119</v>
      </c>
      <c r="C53" s="2">
        <f>'[1]Resumen Cliente'!$K$52</f>
        <v>0</v>
      </c>
      <c r="D53" s="2">
        <f>'[1]Resumen Cliente'!$L$52</f>
        <v>0</v>
      </c>
      <c r="E53" s="2">
        <f>'[1]Resumen Cliente'!$M$52</f>
        <v>0</v>
      </c>
      <c r="F53" s="2">
        <f>'[1]Resumen Cliente'!$N$52</f>
        <v>0</v>
      </c>
      <c r="G53" s="2">
        <f>'[1]Resumen Cliente'!$O$52</f>
        <v>-40020</v>
      </c>
      <c r="H53" s="2">
        <f>'[1]Resumen Cliente'!$C$52-'[1]Resumen Cliente'!$D$52</f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-40020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idden="1" x14ac:dyDescent="0.25">
      <c r="A54" s="1">
        <v>3988</v>
      </c>
      <c r="B54" s="1" t="s">
        <v>120</v>
      </c>
      <c r="C54" s="2">
        <f>'[1]Resumen Cliente'!$K$53</f>
        <v>0</v>
      </c>
      <c r="D54" s="2">
        <f>'[1]Resumen Cliente'!$L$53</f>
        <v>0</v>
      </c>
      <c r="E54" s="2">
        <f>'[1]Resumen Cliente'!$M$53</f>
        <v>0</v>
      </c>
      <c r="F54" s="2">
        <f>'[1]Resumen Cliente'!$N$53</f>
        <v>0</v>
      </c>
      <c r="G54" s="2">
        <f>'[1]Resumen Cliente'!$O$53</f>
        <v>0</v>
      </c>
      <c r="H54" s="2">
        <f>'[1]Resumen Cliente'!$C$53-'[1]Resumen Cliente'!$D$53</f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idden="1" x14ac:dyDescent="0.25">
      <c r="A55" s="1">
        <v>4005</v>
      </c>
      <c r="B55" s="1" t="s">
        <v>121</v>
      </c>
      <c r="C55" s="2">
        <f>'[1]Resumen Cliente'!$K$54</f>
        <v>0</v>
      </c>
      <c r="D55" s="2">
        <f>'[1]Resumen Cliente'!$L$54</f>
        <v>0</v>
      </c>
      <c r="E55" s="2">
        <f>'[1]Resumen Cliente'!$M$54</f>
        <v>0</v>
      </c>
      <c r="F55" s="2">
        <f>'[1]Resumen Cliente'!$N$54</f>
        <v>0</v>
      </c>
      <c r="G55" s="2">
        <f>'[1]Resumen Cliente'!$O$54</f>
        <v>-13450.01</v>
      </c>
      <c r="H55" s="2">
        <f>'[1]Resumen Cliente'!$C$54-'[1]Resumen Cliente'!$D$54</f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-13450.01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idden="1" x14ac:dyDescent="0.25">
      <c r="A56" s="1">
        <v>4047</v>
      </c>
      <c r="B56" s="1" t="s">
        <v>120</v>
      </c>
      <c r="C56" s="2">
        <f>'[1]Resumen Cliente'!$K$55</f>
        <v>0</v>
      </c>
      <c r="D56" s="2">
        <f>'[1]Resumen Cliente'!$L$55</f>
        <v>0</v>
      </c>
      <c r="E56" s="2">
        <f>'[1]Resumen Cliente'!$M$55</f>
        <v>0</v>
      </c>
      <c r="F56" s="2">
        <f>'[1]Resumen Cliente'!$N$55</f>
        <v>0</v>
      </c>
      <c r="G56" s="2">
        <f>'[1]Resumen Cliente'!$O$55</f>
        <v>0</v>
      </c>
      <c r="H56" s="2">
        <f>'[1]Resumen Cliente'!$C$55-'[1]Resumen Cliente'!$D$55</f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idden="1" x14ac:dyDescent="0.25">
      <c r="A57" s="1">
        <v>4091</v>
      </c>
      <c r="B57" s="1" t="s">
        <v>122</v>
      </c>
      <c r="C57" s="2">
        <f>'[1]Resumen Cliente'!$K$56</f>
        <v>0</v>
      </c>
      <c r="D57" s="2">
        <f>'[1]Resumen Cliente'!$L$56</f>
        <v>0</v>
      </c>
      <c r="E57" s="2">
        <f>'[1]Resumen Cliente'!$M$56</f>
        <v>0</v>
      </c>
      <c r="F57" s="2">
        <f>'[1]Resumen Cliente'!$N$56</f>
        <v>0</v>
      </c>
      <c r="G57" s="2">
        <f>'[1]Resumen Cliente'!$O$56</f>
        <v>-13270</v>
      </c>
      <c r="H57" s="2">
        <f>'[1]Resumen Cliente'!$C$56-'[1]Resumen Cliente'!$D$56</f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-13270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idden="1" x14ac:dyDescent="0.25">
      <c r="A58" s="1">
        <v>4104</v>
      </c>
      <c r="B58" s="1" t="s">
        <v>123</v>
      </c>
      <c r="C58" s="2">
        <f>'[1]Resumen Cliente'!$K$57+'[1]Resumen Cliente'!$U$57+'[1]Resumen Cliente'!$AE$57+'[1]Resumen Cliente'!$AJ$57</f>
        <v>9211403.2400000002</v>
      </c>
      <c r="D58" s="2">
        <f>'[1]Resumen Cliente'!$L$57+'[1]Resumen Cliente'!$V$57+'[1]Resumen Cliente'!$AF$57+'[1]Resumen Cliente'!$AK$57</f>
        <v>9702643.7000000011</v>
      </c>
      <c r="E58" s="2">
        <f>'[1]Resumen Cliente'!$M$57+'[1]Resumen Cliente'!$W$57+'[1]Resumen Cliente'!$AG$57+'[1]Resumen Cliente'!$AL$57</f>
        <v>0</v>
      </c>
      <c r="F58" s="2">
        <f>'[1]Resumen Cliente'!$N$57+'[1]Resumen Cliente'!$X$57+'[1]Resumen Cliente'!$AH$57+'[1]Resumen Cliente'!$AM$57</f>
        <v>40530.399999999994</v>
      </c>
      <c r="G58" s="2">
        <f>'[1]Resumen Cliente'!$O$57+'[1]Resumen Cliente'!$Y$57+'[1]Resumen Cliente'!$AI$57+'[1]Resumen Cliente'!$AN$57</f>
        <v>0</v>
      </c>
      <c r="H58" s="2">
        <f>'[1]Resumen Cliente'!$C$57-'[1]Resumen Cliente'!$D$57</f>
        <v>-491240.46000000089</v>
      </c>
      <c r="I58" s="2">
        <v>0</v>
      </c>
      <c r="J58" s="2">
        <v>-491240.46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997.6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1638133.35</v>
      </c>
      <c r="AF58" s="2">
        <v>9666803.6300000008</v>
      </c>
      <c r="AG58" s="2">
        <v>0</v>
      </c>
      <c r="AH58" s="2">
        <v>38822.879999999997</v>
      </c>
      <c r="AI58" s="2"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idden="1" x14ac:dyDescent="0.25">
      <c r="A59" s="1">
        <v>4204</v>
      </c>
      <c r="B59" s="1" t="s">
        <v>124</v>
      </c>
      <c r="C59" s="2">
        <f>'[1]Resumen Cliente'!$K$58</f>
        <v>0</v>
      </c>
      <c r="D59" s="2">
        <f>'[1]Resumen Cliente'!$L$58</f>
        <v>0</v>
      </c>
      <c r="E59" s="2">
        <f>'[1]Resumen Cliente'!$M$58</f>
        <v>0</v>
      </c>
      <c r="F59" s="2">
        <f>'[1]Resumen Cliente'!$N$58</f>
        <v>0</v>
      </c>
      <c r="G59" s="2">
        <f>'[1]Resumen Cliente'!$O$58</f>
        <v>0</v>
      </c>
      <c r="H59" s="2">
        <f>'[1]Resumen Cliente'!$C$58-'[1]Resumen Cliente'!$D$58</f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idden="1" x14ac:dyDescent="0.25">
      <c r="A60" s="1">
        <v>4501</v>
      </c>
      <c r="B60" s="1" t="s">
        <v>125</v>
      </c>
      <c r="C60" s="2">
        <f>'[1]Resumen Cliente'!$K$59</f>
        <v>0</v>
      </c>
      <c r="D60" s="2">
        <f>'[1]Resumen Cliente'!$L$59</f>
        <v>0</v>
      </c>
      <c r="E60" s="2">
        <f>'[1]Resumen Cliente'!$M$59</f>
        <v>0</v>
      </c>
      <c r="F60" s="2">
        <f>'[1]Resumen Cliente'!$N$59</f>
        <v>0</v>
      </c>
      <c r="G60" s="2">
        <f>'[1]Resumen Cliente'!$O$59</f>
        <v>0</v>
      </c>
      <c r="H60" s="2">
        <f>'[1]Resumen Cliente'!$C$59-'[1]Resumen Cliente'!$D$59</f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idden="1" x14ac:dyDescent="0.25">
      <c r="A61" s="1">
        <v>4550</v>
      </c>
      <c r="B61" s="1" t="s">
        <v>126</v>
      </c>
      <c r="C61" s="2">
        <f>'[1]Resumen Cliente'!$K$60</f>
        <v>0</v>
      </c>
      <c r="D61" s="2">
        <f>'[1]Resumen Cliente'!$L$60</f>
        <v>0</v>
      </c>
      <c r="E61" s="2">
        <f>'[1]Resumen Cliente'!$M$60</f>
        <v>0</v>
      </c>
      <c r="F61" s="2">
        <f>'[1]Resumen Cliente'!$N$60</f>
        <v>0</v>
      </c>
      <c r="G61" s="2">
        <f>'[1]Resumen Cliente'!$O$60</f>
        <v>0</v>
      </c>
      <c r="H61" s="2">
        <f>'[1]Resumen Cliente'!$C$60-'[1]Resumen Cliente'!$D$60</f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idden="1" x14ac:dyDescent="0.25">
      <c r="A62" s="1">
        <v>4606</v>
      </c>
      <c r="B62" s="1" t="s">
        <v>127</v>
      </c>
      <c r="C62" s="2">
        <f>'[1]Resumen Cliente'!$K$61</f>
        <v>0</v>
      </c>
      <c r="D62" s="2">
        <f>'[1]Resumen Cliente'!$L$61</f>
        <v>0</v>
      </c>
      <c r="E62" s="2">
        <f>'[1]Resumen Cliente'!$M$61</f>
        <v>0</v>
      </c>
      <c r="F62" s="2">
        <f>'[1]Resumen Cliente'!$N$61</f>
        <v>0</v>
      </c>
      <c r="G62" s="2">
        <f>'[1]Resumen Cliente'!$O$61</f>
        <v>-0.05</v>
      </c>
      <c r="H62" s="2">
        <f>'[1]Resumen Cliente'!$C$61-'[1]Resumen Cliente'!$D$61</f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-0.05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idden="1" x14ac:dyDescent="0.25">
      <c r="A63" s="1">
        <v>4746</v>
      </c>
      <c r="B63" s="1" t="s">
        <v>128</v>
      </c>
      <c r="C63" s="2">
        <f>'[1]Resumen Cliente'!$K$62</f>
        <v>0</v>
      </c>
      <c r="D63" s="2">
        <f>'[1]Resumen Cliente'!$L$62</f>
        <v>0</v>
      </c>
      <c r="E63" s="2">
        <f>'[1]Resumen Cliente'!$M$62</f>
        <v>0</v>
      </c>
      <c r="F63" s="2">
        <f>'[1]Resumen Cliente'!$N$62</f>
        <v>0</v>
      </c>
      <c r="G63" s="2">
        <f>'[1]Resumen Cliente'!$O$62</f>
        <v>-0.01</v>
      </c>
      <c r="H63" s="2">
        <f>'[1]Resumen Cliente'!$C$62-'[1]Resumen Cliente'!$D$62</f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-0.01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2">
        <v>7573269.8899999997</v>
      </c>
      <c r="AK63" s="2">
        <v>34842.47</v>
      </c>
      <c r="AL63" s="2">
        <v>0</v>
      </c>
      <c r="AM63" s="2">
        <v>1707.52</v>
      </c>
      <c r="AN63" s="2">
        <v>0</v>
      </c>
      <c r="AO63" s="1"/>
      <c r="AP63" s="1"/>
      <c r="AQ63" s="1"/>
      <c r="AR63" s="1"/>
      <c r="AS63" s="1"/>
    </row>
    <row r="64" spans="1:45" hidden="1" x14ac:dyDescent="0.25">
      <c r="A64" s="1">
        <v>4860</v>
      </c>
      <c r="B64" s="1" t="s">
        <v>112</v>
      </c>
      <c r="C64" s="2">
        <f>'[1]Resumen Cliente'!$K$63</f>
        <v>0</v>
      </c>
      <c r="D64" s="2">
        <f>'[1]Resumen Cliente'!$L$63</f>
        <v>0</v>
      </c>
      <c r="E64" s="2">
        <f>'[1]Resumen Cliente'!$M$63</f>
        <v>0</v>
      </c>
      <c r="F64" s="2">
        <f>'[1]Resumen Cliente'!$N$63</f>
        <v>0</v>
      </c>
      <c r="G64" s="2">
        <f>'[1]Resumen Cliente'!$O$63</f>
        <v>0</v>
      </c>
      <c r="H64" s="2">
        <f>'[1]Resumen Cliente'!$C$63-'[1]Resumen Cliente'!$D$63</f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idden="1" x14ac:dyDescent="0.25">
      <c r="A65" s="1">
        <v>5136</v>
      </c>
      <c r="B65" s="1" t="s">
        <v>129</v>
      </c>
      <c r="C65" s="2">
        <f>'[1]Resumen Cliente'!$K$64</f>
        <v>0</v>
      </c>
      <c r="D65" s="2">
        <f>'[1]Resumen Cliente'!$L$64</f>
        <v>0</v>
      </c>
      <c r="E65" s="2">
        <f>'[1]Resumen Cliente'!$M$64</f>
        <v>0</v>
      </c>
      <c r="F65" s="2">
        <f>'[1]Resumen Cliente'!$N$64</f>
        <v>0</v>
      </c>
      <c r="G65" s="2">
        <f>'[1]Resumen Cliente'!$O$64</f>
        <v>-0.01</v>
      </c>
      <c r="H65" s="2">
        <f>'[1]Resumen Cliente'!$C$64-'[1]Resumen Cliente'!$D$64</f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-0.01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idden="1" x14ac:dyDescent="0.25">
      <c r="A66" s="1">
        <v>5142</v>
      </c>
      <c r="B66" s="1" t="s">
        <v>130</v>
      </c>
      <c r="C66" s="2">
        <f>'[1]Resumen Cliente'!$K$65</f>
        <v>0</v>
      </c>
      <c r="D66" s="2">
        <f>'[1]Resumen Cliente'!$L$65</f>
        <v>0</v>
      </c>
      <c r="E66" s="2">
        <f>'[1]Resumen Cliente'!$M$65</f>
        <v>0</v>
      </c>
      <c r="F66" s="2">
        <f>'[1]Resumen Cliente'!$N$65</f>
        <v>0</v>
      </c>
      <c r="G66" s="2">
        <f>'[1]Resumen Cliente'!$O$65</f>
        <v>0</v>
      </c>
      <c r="H66" s="2">
        <f>'[1]Resumen Cliente'!$C$65-'[1]Resumen Cliente'!$D$65</f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idden="1" x14ac:dyDescent="0.25">
      <c r="A67" s="1">
        <v>5199</v>
      </c>
      <c r="B67" s="1" t="s">
        <v>114</v>
      </c>
      <c r="C67" s="2">
        <f>'[1]Resumen Cliente'!$K$66+'[1]Resumen Cliente'!$U$66+'[1]Resumen Cliente'!$AE$66+'[1]Resumen Cliente'!$AJ$66</f>
        <v>0</v>
      </c>
      <c r="D67" s="2">
        <f>'[1]Resumen Cliente'!$L$66+'[1]Resumen Cliente'!$V$66+'[1]Resumen Cliente'!$AF$66+'[1]Resumen Cliente'!$AK$66</f>
        <v>282896.88999999996</v>
      </c>
      <c r="E67" s="2">
        <f>'[1]Resumen Cliente'!$M$66+'[1]Resumen Cliente'!$W$66+'[1]Resumen Cliente'!$AG$66+'[1]Resumen Cliente'!$AL$66</f>
        <v>2981.28</v>
      </c>
      <c r="F67" s="2">
        <f>'[1]Resumen Cliente'!$N$66+'[1]Resumen Cliente'!$X$66+'[1]Resumen Cliente'!$AH$66+'[1]Resumen Cliente'!$AM$66</f>
        <v>0</v>
      </c>
      <c r="G67" s="2">
        <f>'[1]Resumen Cliente'!$O$66+'[1]Resumen Cliente'!$Y$66+'[1]Resumen Cliente'!$AI$66+'[1]Resumen Cliente'!$AN$66</f>
        <v>0</v>
      </c>
      <c r="H67" s="2">
        <f>'[1]Resumen Cliente'!$C$66-'[1]Resumen Cliente'!$D$66</f>
        <v>-282896.88999999996</v>
      </c>
      <c r="I67" s="2">
        <v>0</v>
      </c>
      <c r="J67" s="2">
        <v>-282896.89</v>
      </c>
      <c r="K67" s="2"/>
      <c r="L67" s="2"/>
      <c r="M67" s="2"/>
      <c r="N67" s="2"/>
      <c r="O67" s="2"/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699.74</v>
      </c>
      <c r="W67" s="2">
        <v>2593.3000000000002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280396.90999999997</v>
      </c>
      <c r="AG67" s="2">
        <v>0</v>
      </c>
      <c r="AH67" s="2">
        <v>0</v>
      </c>
      <c r="AI67" s="2"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idden="1" x14ac:dyDescent="0.25">
      <c r="A68" s="1">
        <v>5334</v>
      </c>
      <c r="B68" s="1" t="s">
        <v>131</v>
      </c>
      <c r="C68" s="2">
        <f>'[1]Resumen Cliente'!$K$67</f>
        <v>0</v>
      </c>
      <c r="D68" s="2">
        <f>'[1]Resumen Cliente'!$L$67</f>
        <v>0</v>
      </c>
      <c r="E68" s="2">
        <f>'[1]Resumen Cliente'!$M$67</f>
        <v>0</v>
      </c>
      <c r="F68" s="2">
        <f>'[1]Resumen Cliente'!$N$67</f>
        <v>0</v>
      </c>
      <c r="G68" s="2">
        <f>'[1]Resumen Cliente'!$O$67</f>
        <v>-12000</v>
      </c>
      <c r="H68" s="2">
        <f>'[1]Resumen Cliente'!$C$67-'[1]Resumen Cliente'!$D$67</f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-12000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idden="1" x14ac:dyDescent="0.25">
      <c r="A69" s="1">
        <v>5335</v>
      </c>
      <c r="B69" s="1" t="s">
        <v>132</v>
      </c>
      <c r="C69" s="2">
        <f>'[1]Resumen Cliente'!$K$68</f>
        <v>0</v>
      </c>
      <c r="D69" s="2">
        <f>'[1]Resumen Cliente'!$L$68</f>
        <v>0</v>
      </c>
      <c r="E69" s="2">
        <f>'[1]Resumen Cliente'!$M$68</f>
        <v>0</v>
      </c>
      <c r="F69" s="2">
        <f>'[1]Resumen Cliente'!$N$68</f>
        <v>0</v>
      </c>
      <c r="G69" s="2">
        <f>'[1]Resumen Cliente'!$O$68</f>
        <v>-12000</v>
      </c>
      <c r="H69" s="2">
        <f>'[1]Resumen Cliente'!$C$68-'[1]Resumen Cliente'!$D$68</f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-12000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idden="1" x14ac:dyDescent="0.25">
      <c r="A70" s="1">
        <v>5496</v>
      </c>
      <c r="B70" s="1" t="s">
        <v>133</v>
      </c>
      <c r="C70" s="2">
        <f>'[1]Resumen Cliente'!$K$69</f>
        <v>0</v>
      </c>
      <c r="D70" s="2">
        <f>'[1]Resumen Cliente'!$L$69</f>
        <v>0</v>
      </c>
      <c r="E70" s="2">
        <f>'[1]Resumen Cliente'!$M$69</f>
        <v>0</v>
      </c>
      <c r="F70" s="2">
        <f>'[1]Resumen Cliente'!$N$69</f>
        <v>0</v>
      </c>
      <c r="G70" s="2">
        <f>'[1]Resumen Cliente'!$O$69</f>
        <v>-169704.33</v>
      </c>
      <c r="H70" s="2">
        <f>'[1]Resumen Cliente'!$C$69-'[1]Resumen Cliente'!$D$69</f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-169704.33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idden="1" x14ac:dyDescent="0.25">
      <c r="A71" s="1">
        <v>5600</v>
      </c>
      <c r="B71" s="1" t="s">
        <v>134</v>
      </c>
      <c r="C71" s="2">
        <f>'[1]Resumen Cliente'!$K$70</f>
        <v>0</v>
      </c>
      <c r="D71" s="2">
        <f>'[1]Resumen Cliente'!$L$70</f>
        <v>0</v>
      </c>
      <c r="E71" s="2">
        <f>'[1]Resumen Cliente'!$M$70</f>
        <v>0</v>
      </c>
      <c r="F71" s="2">
        <f>'[1]Resumen Cliente'!$N$70</f>
        <v>0</v>
      </c>
      <c r="G71" s="2">
        <f>'[1]Resumen Cliente'!$O$70</f>
        <v>0</v>
      </c>
      <c r="H71" s="2">
        <f>'[1]Resumen Cliente'!$C$70-'[1]Resumen Cliente'!$D$70</f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idden="1" x14ac:dyDescent="0.25">
      <c r="A72" s="1">
        <v>5613</v>
      </c>
      <c r="B72" s="1" t="s">
        <v>135</v>
      </c>
      <c r="C72" s="2">
        <f>'[1]Resumen Cliente'!$K$71</f>
        <v>0</v>
      </c>
      <c r="D72" s="2">
        <f>'[1]Resumen Cliente'!$L$71</f>
        <v>0</v>
      </c>
      <c r="E72" s="2">
        <f>'[1]Resumen Cliente'!$M$71</f>
        <v>0</v>
      </c>
      <c r="F72" s="2">
        <f>'[1]Resumen Cliente'!$N$71</f>
        <v>0</v>
      </c>
      <c r="G72" s="2">
        <f>'[1]Resumen Cliente'!$O$71</f>
        <v>0</v>
      </c>
      <c r="H72" s="2">
        <f>'[1]Resumen Cliente'!$C$71-'[1]Resumen Cliente'!$D$71</f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2">
        <v>0</v>
      </c>
      <c r="AK72" s="2">
        <v>1800.24</v>
      </c>
      <c r="AL72" s="2">
        <v>387.98</v>
      </c>
      <c r="AM72" s="2">
        <v>0</v>
      </c>
      <c r="AN72" s="2">
        <v>0</v>
      </c>
      <c r="AO72" s="1"/>
      <c r="AP72" s="1"/>
      <c r="AQ72" s="1"/>
      <c r="AR72" s="1"/>
      <c r="AS72" s="1"/>
    </row>
    <row r="73" spans="1:45" hidden="1" x14ac:dyDescent="0.25">
      <c r="A73" s="1">
        <v>5683</v>
      </c>
      <c r="B73" s="1" t="s">
        <v>136</v>
      </c>
      <c r="C73" s="2">
        <f>'[1]Resumen Cliente'!$K$72</f>
        <v>0</v>
      </c>
      <c r="D73" s="2">
        <f>'[1]Resumen Cliente'!$L$72</f>
        <v>0</v>
      </c>
      <c r="E73" s="2">
        <f>'[1]Resumen Cliente'!$M$72</f>
        <v>0</v>
      </c>
      <c r="F73" s="2">
        <f>'[1]Resumen Cliente'!$N$72</f>
        <v>0</v>
      </c>
      <c r="G73" s="2">
        <f>'[1]Resumen Cliente'!$O$72</f>
        <v>0</v>
      </c>
      <c r="H73" s="2">
        <f>'[1]Resumen Cliente'!$C$72-'[1]Resumen Cliente'!$D$72</f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idden="1" x14ac:dyDescent="0.25">
      <c r="A74" s="1">
        <v>5733</v>
      </c>
      <c r="B74" s="1" t="s">
        <v>137</v>
      </c>
      <c r="C74" s="2">
        <f>'[1]Resumen Cliente'!$K$73</f>
        <v>0</v>
      </c>
      <c r="D74" s="2">
        <f>'[1]Resumen Cliente'!$L$73</f>
        <v>0</v>
      </c>
      <c r="E74" s="2">
        <f>'[1]Resumen Cliente'!$M$73</f>
        <v>0</v>
      </c>
      <c r="F74" s="2">
        <f>'[1]Resumen Cliente'!$N$73</f>
        <v>0</v>
      </c>
      <c r="G74" s="2">
        <f>'[1]Resumen Cliente'!$O$73</f>
        <v>-0.02</v>
      </c>
      <c r="H74" s="2">
        <f>'[1]Resumen Cliente'!$C$73-'[1]Resumen Cliente'!$D$73</f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-0.02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idden="1" x14ac:dyDescent="0.25">
      <c r="A75" s="1">
        <v>5775</v>
      </c>
      <c r="B75" s="1" t="s">
        <v>138</v>
      </c>
      <c r="C75" s="2">
        <f>'[1]Resumen Cliente'!$K$74</f>
        <v>0</v>
      </c>
      <c r="D75" s="2">
        <f>'[1]Resumen Cliente'!$L$74</f>
        <v>0</v>
      </c>
      <c r="E75" s="2">
        <f>'[1]Resumen Cliente'!$M$74</f>
        <v>0</v>
      </c>
      <c r="F75" s="2">
        <f>'[1]Resumen Cliente'!$N$74</f>
        <v>0</v>
      </c>
      <c r="G75" s="2">
        <f>'[1]Resumen Cliente'!$O$74</f>
        <v>0</v>
      </c>
      <c r="H75" s="2">
        <f>'[1]Resumen Cliente'!$C$74-'[1]Resumen Cliente'!$D$74</f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idden="1" x14ac:dyDescent="0.25">
      <c r="A76" s="1">
        <v>6037</v>
      </c>
      <c r="B76" s="1" t="s">
        <v>139</v>
      </c>
      <c r="C76" s="2">
        <f>'[1]Resumen Cliente'!$K$75+'[1]Resumen Cliente'!$U$75+'[1]Resumen Cliente'!$AE$75+'[1]Resumen Cliente'!$AJ$75</f>
        <v>3332.6800000000003</v>
      </c>
      <c r="D76" s="2">
        <f>'[1]Resumen Cliente'!$L$75+'[1]Resumen Cliente'!$V$75+'[1]Resumen Cliente'!$AF$75+'[1]Resumen Cliente'!$AK$75</f>
        <v>39548.89</v>
      </c>
      <c r="E76" s="2">
        <f>'[1]Resumen Cliente'!$M$75+'[1]Resumen Cliente'!$W$75+'[1]Resumen Cliente'!$AG$75+'[1]Resumen Cliente'!$AL$75</f>
        <v>479855.77999999997</v>
      </c>
      <c r="F76" s="2">
        <f>'[1]Resumen Cliente'!$N$75+'[1]Resumen Cliente'!$X$75+'[1]Resumen Cliente'!$AH$75+'[1]Resumen Cliente'!$AM$75</f>
        <v>0</v>
      </c>
      <c r="G76" s="2">
        <f>'[1]Resumen Cliente'!$O$75+'[1]Resumen Cliente'!$Y$75+'[1]Resumen Cliente'!$AI$75+'[1]Resumen Cliente'!$AN$75</f>
        <v>0</v>
      </c>
      <c r="H76" s="2">
        <f>'[1]Resumen Cliente'!$C$75-'[1]Resumen Cliente'!$D$75</f>
        <v>-36216.21</v>
      </c>
      <c r="I76" s="2">
        <v>0</v>
      </c>
      <c r="J76" s="2">
        <v>-36216.21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26840.47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3080.4</v>
      </c>
      <c r="AF76" s="2">
        <v>11370</v>
      </c>
      <c r="AG76" s="2">
        <v>427210.16</v>
      </c>
      <c r="AH76" s="2">
        <v>0</v>
      </c>
      <c r="AI76" s="2"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idden="1" x14ac:dyDescent="0.25">
      <c r="A77" s="1">
        <v>6617</v>
      </c>
      <c r="B77" s="1" t="s">
        <v>140</v>
      </c>
      <c r="C77" s="2">
        <f>'[1]Resumen Cliente'!$K$76</f>
        <v>0</v>
      </c>
      <c r="D77" s="2">
        <f>'[1]Resumen Cliente'!$L$76</f>
        <v>0</v>
      </c>
      <c r="E77" s="2">
        <f>'[1]Resumen Cliente'!$M$76</f>
        <v>0</v>
      </c>
      <c r="F77" s="2">
        <f>'[1]Resumen Cliente'!$N$76</f>
        <v>0</v>
      </c>
      <c r="G77" s="2">
        <f>'[1]Resumen Cliente'!$O$76</f>
        <v>0</v>
      </c>
      <c r="H77" s="2">
        <f>'[1]Resumen Cliente'!$C$76-'[1]Resumen Cliente'!$D$76</f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idden="1" x14ac:dyDescent="0.25">
      <c r="A78" s="1">
        <v>7099</v>
      </c>
      <c r="B78" s="1" t="s">
        <v>141</v>
      </c>
      <c r="C78" s="2">
        <f>'[1]Resumen Cliente'!$K$77</f>
        <v>0</v>
      </c>
      <c r="D78" s="2">
        <f>'[1]Resumen Cliente'!$L$77</f>
        <v>0</v>
      </c>
      <c r="E78" s="2">
        <f>'[1]Resumen Cliente'!$M$77</f>
        <v>0</v>
      </c>
      <c r="F78" s="2">
        <f>'[1]Resumen Cliente'!$N$77</f>
        <v>0</v>
      </c>
      <c r="G78" s="2">
        <f>'[1]Resumen Cliente'!$O$77</f>
        <v>-38085.9</v>
      </c>
      <c r="H78" s="2">
        <f>'[1]Resumen Cliente'!$C$77-'[1]Resumen Cliente'!$D$77</f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-38085.9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idden="1" x14ac:dyDescent="0.25">
      <c r="A79" s="1">
        <v>7106</v>
      </c>
      <c r="B79" s="1" t="s">
        <v>142</v>
      </c>
      <c r="C79" s="2">
        <f>'[1]Resumen Cliente'!$K$78</f>
        <v>0</v>
      </c>
      <c r="D79" s="2">
        <f>'[1]Resumen Cliente'!$L$78</f>
        <v>0</v>
      </c>
      <c r="E79" s="2">
        <f>'[1]Resumen Cliente'!$M$78</f>
        <v>0</v>
      </c>
      <c r="F79" s="2">
        <f>'[1]Resumen Cliente'!$N$78</f>
        <v>0</v>
      </c>
      <c r="G79" s="2">
        <f>'[1]Resumen Cliente'!$O$78</f>
        <v>14000</v>
      </c>
      <c r="H79" s="2">
        <f>'[1]Resumen Cliente'!$C$78-'[1]Resumen Cliente'!$D$78</f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14000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idden="1" x14ac:dyDescent="0.25">
      <c r="A80" s="1">
        <v>7398</v>
      </c>
      <c r="B80" s="1" t="s">
        <v>143</v>
      </c>
      <c r="C80" s="2">
        <f>'[1]Resumen Cliente'!$K$79</f>
        <v>0</v>
      </c>
      <c r="D80" s="2">
        <f>'[1]Resumen Cliente'!$L$79</f>
        <v>0</v>
      </c>
      <c r="E80" s="2">
        <f>'[1]Resumen Cliente'!$M$79</f>
        <v>0</v>
      </c>
      <c r="F80" s="2">
        <f>'[1]Resumen Cliente'!$N$79</f>
        <v>0</v>
      </c>
      <c r="G80" s="2">
        <f>'[1]Resumen Cliente'!$O$79</f>
        <v>-84000</v>
      </c>
      <c r="H80" s="2">
        <f>'[1]Resumen Cliente'!$C$79-'[1]Resumen Cliente'!$D$79</f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-84000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idden="1" x14ac:dyDescent="0.25">
      <c r="A81" s="1">
        <v>7528</v>
      </c>
      <c r="B81" s="1" t="s">
        <v>144</v>
      </c>
      <c r="C81" s="2">
        <f>'[1]Resumen Cliente'!$K$80+'[1]Resumen Cliente'!$U$80+'[1]Resumen Cliente'!$Z$80</f>
        <v>10578.34</v>
      </c>
      <c r="D81" s="2">
        <f>'[1]Resumen Cliente'!$L$80+'[1]Resumen Cliente'!$V$80+'[1]Resumen Cliente'!$AA$80</f>
        <v>0</v>
      </c>
      <c r="E81" s="2">
        <f>'[1]Resumen Cliente'!$M$80+'[1]Resumen Cliente'!$W$80+'[1]Resumen Cliente'!$AB$80</f>
        <v>0</v>
      </c>
      <c r="F81" s="2">
        <f>'[1]Resumen Cliente'!$N$80+'[1]Resumen Cliente'!$X$80+'[1]Resumen Cliente'!$AC$80</f>
        <v>0</v>
      </c>
      <c r="G81" s="2">
        <f>'[1]Resumen Cliente'!$O$80+'[1]Resumen Cliente'!$Y$80+'[1]Resumen Cliente'!$AD$80</f>
        <v>0</v>
      </c>
      <c r="H81" s="2">
        <f>'[1]Resumen Cliente'!$C$80-'[1]Resumen Cliente'!$D$80</f>
        <v>10578.34</v>
      </c>
      <c r="I81" s="2">
        <v>10578.34</v>
      </c>
      <c r="J81" s="2">
        <v>0</v>
      </c>
      <c r="K81" s="2"/>
      <c r="L81" s="2"/>
      <c r="M81" s="2"/>
      <c r="N81" s="2"/>
      <c r="O81" s="2"/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3787.34</v>
      </c>
      <c r="V81" s="2">
        <v>0</v>
      </c>
      <c r="W81" s="2">
        <v>0</v>
      </c>
      <c r="X81" s="2">
        <v>0</v>
      </c>
      <c r="Y81" s="2">
        <v>0</v>
      </c>
      <c r="Z81" s="2">
        <v>6791</v>
      </c>
      <c r="AA81" s="2">
        <v>0</v>
      </c>
      <c r="AB81" s="2">
        <v>0</v>
      </c>
      <c r="AC81" s="2">
        <v>0</v>
      </c>
      <c r="AD81" s="2">
        <v>0</v>
      </c>
      <c r="AE81" s="1"/>
      <c r="AF81" s="1"/>
      <c r="AG81" s="1"/>
      <c r="AH81" s="1"/>
      <c r="AI81" s="1"/>
      <c r="AJ81" s="2">
        <v>252.28</v>
      </c>
      <c r="AK81" s="2">
        <v>1338.42</v>
      </c>
      <c r="AL81" s="2">
        <v>52645.62</v>
      </c>
      <c r="AM81" s="2">
        <v>0</v>
      </c>
      <c r="AN81" s="2">
        <v>0</v>
      </c>
      <c r="AO81" s="1"/>
      <c r="AP81" s="1"/>
      <c r="AQ81" s="1"/>
      <c r="AR81" s="1"/>
      <c r="AS81" s="1"/>
    </row>
    <row r="82" spans="1:45" hidden="1" x14ac:dyDescent="0.25">
      <c r="A82" s="1">
        <v>7534</v>
      </c>
      <c r="B82" s="1" t="s">
        <v>145</v>
      </c>
      <c r="C82" s="2">
        <f>'[1]Resumen Cliente'!$K$81+'[1]Resumen Cliente'!$U$81+'[1]Resumen Cliente'!$Z$81+'[1]Resumen Cliente'!$AJ$81+'[1]Resumen Cliente'!$AO$81</f>
        <v>0</v>
      </c>
      <c r="D82" s="2">
        <f>'[1]Resumen Cliente'!$L$81+'[1]Resumen Cliente'!$V$81+'[1]Resumen Cliente'!$AA$81+'[1]Resumen Cliente'!$AK$81+'[1]Resumen Cliente'!$AP$81</f>
        <v>47003.59</v>
      </c>
      <c r="E82" s="2">
        <f>'[1]Resumen Cliente'!$M$81+'[1]Resumen Cliente'!$W$81+'[1]Resumen Cliente'!$AB$81+'[1]Resumen Cliente'!$AL$81+'[1]Resumen Cliente'!$AQ$81</f>
        <v>0</v>
      </c>
      <c r="F82" s="2">
        <f>'[1]Resumen Cliente'!$N$81+'[1]Resumen Cliente'!$X$81+'[1]Resumen Cliente'!$AC$81+'[1]Resumen Cliente'!$AM$81+'[1]Resumen Cliente'!$AR$81</f>
        <v>0</v>
      </c>
      <c r="G82" s="2">
        <f>'[1]Resumen Cliente'!$O$81+'[1]Resumen Cliente'!$Y$81+'[1]Resumen Cliente'!$AD$81+'[1]Resumen Cliente'!$AN$81+'[1]Resumen Cliente'!$AS$81</f>
        <v>7019.9900000000052</v>
      </c>
      <c r="H82" s="2">
        <f>'[1]Resumen Cliente'!$C$81-'[1]Resumen Cliente'!$D$81</f>
        <v>-47003.59</v>
      </c>
      <c r="I82" s="2">
        <v>0</v>
      </c>
      <c r="J82" s="2">
        <v>-47003.59</v>
      </c>
      <c r="K82" s="2">
        <v>0</v>
      </c>
      <c r="L82" s="2">
        <v>0</v>
      </c>
      <c r="M82" s="2">
        <v>0</v>
      </c>
      <c r="N82" s="2">
        <v>0</v>
      </c>
      <c r="O82" s="2">
        <v>69859.990000000005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3660.96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-82130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idden="1" x14ac:dyDescent="0.25">
      <c r="A83" s="1">
        <v>7623</v>
      </c>
      <c r="B83" s="1" t="s">
        <v>146</v>
      </c>
      <c r="C83" s="2">
        <f>'[1]Resumen Cliente'!$K$82</f>
        <v>0</v>
      </c>
      <c r="D83" s="2">
        <f>'[1]Resumen Cliente'!$L$82</f>
        <v>0</v>
      </c>
      <c r="E83" s="2">
        <f>'[1]Resumen Cliente'!$M$82</f>
        <v>0</v>
      </c>
      <c r="F83" s="2">
        <f>'[1]Resumen Cliente'!$N$82</f>
        <v>0</v>
      </c>
      <c r="G83" s="2">
        <f>'[1]Resumen Cliente'!$O$82</f>
        <v>0</v>
      </c>
      <c r="H83" s="2">
        <f>'[1]Resumen Cliente'!$C$82-'[1]Resumen Cliente'!$D$82</f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idden="1" x14ac:dyDescent="0.25">
      <c r="A84" s="1">
        <v>7644</v>
      </c>
      <c r="B84" s="1" t="s">
        <v>147</v>
      </c>
      <c r="C84" s="2">
        <f>'[1]Resumen Cliente'!$K$83</f>
        <v>0</v>
      </c>
      <c r="D84" s="2">
        <f>'[1]Resumen Cliente'!$L$83</f>
        <v>0</v>
      </c>
      <c r="E84" s="2">
        <f>'[1]Resumen Cliente'!$M$83</f>
        <v>0</v>
      </c>
      <c r="F84" s="2">
        <f>'[1]Resumen Cliente'!$N$83</f>
        <v>0</v>
      </c>
      <c r="G84" s="2">
        <f>'[1]Resumen Cliente'!$O$83</f>
        <v>-13390.02</v>
      </c>
      <c r="H84" s="2">
        <f>'[1]Resumen Cliente'!$C$83-'[1]Resumen Cliente'!$D$83</f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-13390.02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idden="1" x14ac:dyDescent="0.25">
      <c r="A85" s="1">
        <v>7826</v>
      </c>
      <c r="B85" s="1" t="s">
        <v>148</v>
      </c>
      <c r="C85" s="2">
        <f>'[1]Resumen Cliente'!$K$84</f>
        <v>0</v>
      </c>
      <c r="D85" s="2">
        <f>'[1]Resumen Cliente'!$L$84</f>
        <v>0</v>
      </c>
      <c r="E85" s="2">
        <f>'[1]Resumen Cliente'!$M$84</f>
        <v>0</v>
      </c>
      <c r="F85" s="2">
        <f>'[1]Resumen Cliente'!$N$84</f>
        <v>0</v>
      </c>
      <c r="G85" s="2">
        <f>'[1]Resumen Cliente'!$O$84</f>
        <v>-50000</v>
      </c>
      <c r="H85" s="2">
        <f>'[1]Resumen Cliente'!$C$84-'[1]Resumen Cliente'!$D$84</f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-50000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idden="1" x14ac:dyDescent="0.25">
      <c r="A86" s="1">
        <v>7835</v>
      </c>
      <c r="B86" s="1" t="s">
        <v>149</v>
      </c>
      <c r="C86" s="2">
        <f>'[1]Resumen Cliente'!$K$85</f>
        <v>0</v>
      </c>
      <c r="D86" s="2">
        <f>'[1]Resumen Cliente'!$L$85</f>
        <v>0</v>
      </c>
      <c r="E86" s="2">
        <f>'[1]Resumen Cliente'!$M$85</f>
        <v>0</v>
      </c>
      <c r="F86" s="2">
        <f>'[1]Resumen Cliente'!$N$85</f>
        <v>0</v>
      </c>
      <c r="G86" s="2">
        <f>'[1]Resumen Cliente'!$O$85</f>
        <v>0</v>
      </c>
      <c r="H86" s="2">
        <f>'[1]Resumen Cliente'!$C$85-'[1]Resumen Cliente'!$D$85</f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idden="1" x14ac:dyDescent="0.25">
      <c r="A87" s="1">
        <v>7983</v>
      </c>
      <c r="B87" s="1" t="s">
        <v>150</v>
      </c>
      <c r="C87" s="2">
        <f>'[1]Resumen Cliente'!$K$86+'[1]Resumen Cliente'!$U$86+'[1]Resumen Cliente'!$Z$86+'[1]Resumen Cliente'!$AE$86</f>
        <v>0</v>
      </c>
      <c r="D87" s="2">
        <f>'[1]Resumen Cliente'!$L$86+'[1]Resumen Cliente'!$V$86+'[1]Resumen Cliente'!$AA$86+'[1]Resumen Cliente'!$AF$86</f>
        <v>0</v>
      </c>
      <c r="E87" s="2">
        <f>'[1]Resumen Cliente'!$M$86+'[1]Resumen Cliente'!$W$86+'[1]Resumen Cliente'!$AB$86+'[1]Resumen Cliente'!$AG$86</f>
        <v>445</v>
      </c>
      <c r="F87" s="2">
        <f>'[1]Resumen Cliente'!$N$86+'[1]Resumen Cliente'!$X$86+'[1]Resumen Cliente'!$AC$86+'[1]Resumen Cliente'!$AH$86</f>
        <v>10636.2</v>
      </c>
      <c r="G87" s="2">
        <f>'[1]Resumen Cliente'!$O$86+'[1]Resumen Cliente'!$Y$86+'[1]Resumen Cliente'!$AD$86+'[1]Resumen Cliente'!$AI$86</f>
        <v>-26960.660000000003</v>
      </c>
      <c r="H87" s="2">
        <f>'[1]Resumen Cliente'!$C$86-'[1]Resumen Cliente'!$D$86</f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61050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10636.2</v>
      </c>
      <c r="Y87" s="2">
        <v>-36420</v>
      </c>
      <c r="Z87" s="2">
        <v>0</v>
      </c>
      <c r="AA87" s="2">
        <v>0</v>
      </c>
      <c r="AB87" s="2">
        <v>0</v>
      </c>
      <c r="AC87" s="2">
        <v>0</v>
      </c>
      <c r="AD87" s="2">
        <v>-51590.66</v>
      </c>
      <c r="AE87" s="2">
        <v>0</v>
      </c>
      <c r="AF87" s="2">
        <v>0</v>
      </c>
      <c r="AG87" s="2">
        <v>445</v>
      </c>
      <c r="AH87" s="2">
        <v>0</v>
      </c>
      <c r="AI87" s="2">
        <v>0</v>
      </c>
      <c r="AJ87" s="2">
        <v>0</v>
      </c>
      <c r="AK87" s="2">
        <v>42286.17</v>
      </c>
      <c r="AL87" s="2">
        <v>0</v>
      </c>
      <c r="AM87" s="2">
        <v>0</v>
      </c>
      <c r="AN87" s="2">
        <v>19290</v>
      </c>
      <c r="AO87" s="2">
        <v>0</v>
      </c>
      <c r="AP87" s="2">
        <v>1056.46</v>
      </c>
      <c r="AQ87" s="2">
        <v>0</v>
      </c>
      <c r="AR87" s="2">
        <v>0</v>
      </c>
      <c r="AS87" s="2">
        <v>0</v>
      </c>
    </row>
    <row r="88" spans="1:45" hidden="1" x14ac:dyDescent="0.25">
      <c r="A88" s="1">
        <v>8703</v>
      </c>
      <c r="B88" s="1" t="s">
        <v>151</v>
      </c>
      <c r="C88" s="2">
        <f>'[1]Resumen Cliente'!$K$87</f>
        <v>0</v>
      </c>
      <c r="D88" s="2">
        <f>'[1]Resumen Cliente'!$L$87</f>
        <v>0</v>
      </c>
      <c r="E88" s="2">
        <f>'[1]Resumen Cliente'!$M$87</f>
        <v>0</v>
      </c>
      <c r="F88" s="2">
        <f>'[1]Resumen Cliente'!$N$87</f>
        <v>0</v>
      </c>
      <c r="G88" s="2">
        <f>'[1]Resumen Cliente'!$O$87</f>
        <v>-13000</v>
      </c>
      <c r="H88" s="2">
        <f>'[1]Resumen Cliente'!$C$87-'[1]Resumen Cliente'!$D$87</f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-13000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idden="1" x14ac:dyDescent="0.25">
      <c r="A89" s="1">
        <v>8798</v>
      </c>
      <c r="B89" s="1" t="s">
        <v>152</v>
      </c>
      <c r="C89" s="2">
        <f>'[1]Resumen Cliente'!$K$88</f>
        <v>0</v>
      </c>
      <c r="D89" s="2">
        <f>'[1]Resumen Cliente'!$L$88</f>
        <v>0</v>
      </c>
      <c r="E89" s="2">
        <f>'[1]Resumen Cliente'!$M$88</f>
        <v>0</v>
      </c>
      <c r="F89" s="2">
        <f>'[1]Resumen Cliente'!$N$88</f>
        <v>0</v>
      </c>
      <c r="G89" s="2">
        <f>'[1]Resumen Cliente'!$O$88</f>
        <v>-13540</v>
      </c>
      <c r="H89" s="2">
        <f>'[1]Resumen Cliente'!$C$88-'[1]Resumen Cliente'!$D$88</f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-13540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idden="1" x14ac:dyDescent="0.25">
      <c r="A90" s="1">
        <v>8873</v>
      </c>
      <c r="B90" s="1" t="s">
        <v>153</v>
      </c>
      <c r="C90" s="2">
        <f>'[1]Resumen Cliente'!$K$89</f>
        <v>0</v>
      </c>
      <c r="D90" s="2">
        <f>'[1]Resumen Cliente'!$L$89</f>
        <v>0</v>
      </c>
      <c r="E90" s="2">
        <f>'[1]Resumen Cliente'!$M$89</f>
        <v>0</v>
      </c>
      <c r="F90" s="2">
        <f>'[1]Resumen Cliente'!$N$89</f>
        <v>0</v>
      </c>
      <c r="G90" s="2">
        <f>'[1]Resumen Cliente'!$O$89</f>
        <v>-0.01</v>
      </c>
      <c r="H90" s="2">
        <f>'[1]Resumen Cliente'!$C$89-'[1]Resumen Cliente'!$D$89</f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-0.01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idden="1" x14ac:dyDescent="0.25">
      <c r="A91" s="1">
        <v>9123</v>
      </c>
      <c r="B91" s="1" t="s">
        <v>154</v>
      </c>
      <c r="C91" s="2">
        <f>'[1]Resumen Cliente'!$K$90</f>
        <v>0</v>
      </c>
      <c r="D91" s="2">
        <f>'[1]Resumen Cliente'!$L$90</f>
        <v>5011.2</v>
      </c>
      <c r="E91" s="2">
        <f>'[1]Resumen Cliente'!$M$90</f>
        <v>0</v>
      </c>
      <c r="F91" s="2">
        <f>'[1]Resumen Cliente'!$N$90</f>
        <v>0</v>
      </c>
      <c r="G91" s="2">
        <f>'[1]Resumen Cliente'!$O$90</f>
        <v>39340</v>
      </c>
      <c r="H91" s="2">
        <f>'[1]Resumen Cliente'!$C$90-'[1]Resumen Cliente'!$D$90</f>
        <v>-5011.2</v>
      </c>
      <c r="I91" s="2">
        <v>0</v>
      </c>
      <c r="J91" s="2">
        <v>-5011.2</v>
      </c>
      <c r="K91" s="2">
        <v>0</v>
      </c>
      <c r="L91" s="2">
        <v>5011.2</v>
      </c>
      <c r="M91" s="2">
        <v>0</v>
      </c>
      <c r="N91" s="2">
        <v>0</v>
      </c>
      <c r="O91" s="2">
        <v>39340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idden="1" x14ac:dyDescent="0.25">
      <c r="A92" s="1">
        <v>9207</v>
      </c>
      <c r="B92" s="1" t="s">
        <v>155</v>
      </c>
      <c r="C92" s="2">
        <f>'[1]Resumen Cliente'!$K$91</f>
        <v>0</v>
      </c>
      <c r="D92" s="2">
        <f>'[1]Resumen Cliente'!$L$91</f>
        <v>0</v>
      </c>
      <c r="E92" s="2">
        <f>'[1]Resumen Cliente'!$M$91</f>
        <v>0</v>
      </c>
      <c r="F92" s="2">
        <f>'[1]Resumen Cliente'!$N$91</f>
        <v>0</v>
      </c>
      <c r="G92" s="2">
        <f>'[1]Resumen Cliente'!$O$91</f>
        <v>0</v>
      </c>
      <c r="H92" s="2">
        <f>'[1]Resumen Cliente'!$C$91-'[1]Resumen Cliente'!$D$91</f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idden="1" x14ac:dyDescent="0.25">
      <c r="A93" s="1">
        <v>9328</v>
      </c>
      <c r="B93" s="1" t="s">
        <v>156</v>
      </c>
      <c r="C93" s="2">
        <f>'[1]Resumen Cliente'!$K$92</f>
        <v>0</v>
      </c>
      <c r="D93" s="2">
        <f>'[1]Resumen Cliente'!$L$92</f>
        <v>0</v>
      </c>
      <c r="E93" s="2">
        <f>'[1]Resumen Cliente'!$M$92</f>
        <v>0</v>
      </c>
      <c r="F93" s="2">
        <f>'[1]Resumen Cliente'!$N$92</f>
        <v>0</v>
      </c>
      <c r="G93" s="2">
        <f>'[1]Resumen Cliente'!$O$92</f>
        <v>-117000</v>
      </c>
      <c r="H93" s="2">
        <f>'[1]Resumen Cliente'!$C$92-'[1]Resumen Cliente'!$D$92</f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-117000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idden="1" x14ac:dyDescent="0.25">
      <c r="A94" s="1">
        <v>9428</v>
      </c>
      <c r="B94" s="1" t="s">
        <v>157</v>
      </c>
      <c r="C94" s="2">
        <f>'[1]Resumen Cliente'!$K$93</f>
        <v>0</v>
      </c>
      <c r="D94" s="2">
        <f>'[1]Resumen Cliente'!$L$93</f>
        <v>0</v>
      </c>
      <c r="E94" s="2">
        <f>'[1]Resumen Cliente'!$M$93</f>
        <v>0</v>
      </c>
      <c r="F94" s="2">
        <f>'[1]Resumen Cliente'!$N$93</f>
        <v>0</v>
      </c>
      <c r="G94" s="2">
        <f>'[1]Resumen Cliente'!$O$93</f>
        <v>0</v>
      </c>
      <c r="H94" s="2">
        <f>'[1]Resumen Cliente'!$C$93-'[1]Resumen Cliente'!$D$93</f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idden="1" x14ac:dyDescent="0.25">
      <c r="A95" s="1">
        <v>9605</v>
      </c>
      <c r="B95" s="1" t="s">
        <v>158</v>
      </c>
      <c r="C95" s="2">
        <f>'[1]Resumen Cliente'!$K$94</f>
        <v>0</v>
      </c>
      <c r="D95" s="2">
        <f>'[1]Resumen Cliente'!$L$94</f>
        <v>0</v>
      </c>
      <c r="E95" s="2">
        <f>'[1]Resumen Cliente'!$M$94</f>
        <v>0</v>
      </c>
      <c r="F95" s="2">
        <f>'[1]Resumen Cliente'!$N$94</f>
        <v>0</v>
      </c>
      <c r="G95" s="2">
        <f>'[1]Resumen Cliente'!$O$94</f>
        <v>0</v>
      </c>
      <c r="H95" s="2">
        <f>'[1]Resumen Cliente'!$C$94-'[1]Resumen Cliente'!$D$94</f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idden="1" x14ac:dyDescent="0.25">
      <c r="A96" s="1">
        <v>9888</v>
      </c>
      <c r="B96" s="1" t="s">
        <v>159</v>
      </c>
      <c r="C96" s="2">
        <f>'[1]Resumen Cliente'!$K$95</f>
        <v>0</v>
      </c>
      <c r="D96" s="2">
        <f>'[1]Resumen Cliente'!$L$95</f>
        <v>0</v>
      </c>
      <c r="E96" s="2">
        <f>'[1]Resumen Cliente'!$M$95</f>
        <v>0</v>
      </c>
      <c r="F96" s="2">
        <f>'[1]Resumen Cliente'!$N$95</f>
        <v>0</v>
      </c>
      <c r="G96" s="2">
        <f>'[1]Resumen Cliente'!$O$95</f>
        <v>-25000</v>
      </c>
      <c r="H96" s="2">
        <f>'[1]Resumen Cliente'!$C$95-'[1]Resumen Cliente'!$D$95</f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-25000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idden="1" x14ac:dyDescent="0.25">
      <c r="A97" s="1">
        <v>9916</v>
      </c>
      <c r="B97" s="1" t="s">
        <v>160</v>
      </c>
      <c r="C97" s="2">
        <f>'[1]Resumen Cliente'!$K$96+'[1]Resumen Cliente'!$U$96+'[1]Resumen Cliente'!$Z$96</f>
        <v>0</v>
      </c>
      <c r="D97" s="2">
        <f>'[1]Resumen Cliente'!$L$96+'[1]Resumen Cliente'!$V$96+'[1]Resumen Cliente'!$AA$96</f>
        <v>823</v>
      </c>
      <c r="E97" s="2">
        <f>'[1]Resumen Cliente'!$M$96+'[1]Resumen Cliente'!$W$96+'[1]Resumen Cliente'!$AB$96</f>
        <v>0</v>
      </c>
      <c r="F97" s="2">
        <f>'[1]Resumen Cliente'!$N$96+'[1]Resumen Cliente'!$X$96+'[1]Resumen Cliente'!$AC$96</f>
        <v>0</v>
      </c>
      <c r="G97" s="2">
        <f>'[1]Resumen Cliente'!$O$96+'[1]Resumen Cliente'!$Y$96+'[1]Resumen Cliente'!$AD$96</f>
        <v>0</v>
      </c>
      <c r="H97" s="2">
        <f>'[1]Resumen Cliente'!$C$96-'[1]Resumen Cliente'!$D$96</f>
        <v>-823</v>
      </c>
      <c r="I97" s="2">
        <v>0</v>
      </c>
      <c r="J97" s="2">
        <v>-823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823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idden="1" x14ac:dyDescent="0.25">
      <c r="A98" s="1">
        <v>9928</v>
      </c>
      <c r="B98" s="1" t="s">
        <v>161</v>
      </c>
      <c r="C98" s="2">
        <f>'[1]Resumen Cliente'!$K$97</f>
        <v>0</v>
      </c>
      <c r="D98" s="2">
        <f>'[1]Resumen Cliente'!$L$97</f>
        <v>0</v>
      </c>
      <c r="E98" s="2">
        <f>'[1]Resumen Cliente'!$M$97</f>
        <v>0</v>
      </c>
      <c r="F98" s="2">
        <f>'[1]Resumen Cliente'!$N$97</f>
        <v>0</v>
      </c>
      <c r="G98" s="2">
        <f>'[1]Resumen Cliente'!$O$97</f>
        <v>0</v>
      </c>
      <c r="H98" s="2">
        <f>'[1]Resumen Cliente'!$C$97-'[1]Resumen Cliente'!$D$97</f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idden="1" x14ac:dyDescent="0.25">
      <c r="A99" s="1">
        <v>9929</v>
      </c>
      <c r="B99" s="1" t="s">
        <v>162</v>
      </c>
      <c r="C99" s="2">
        <f>'[1]Resumen Cliente'!$K$98+'[1]Resumen Cliente'!$U$98</f>
        <v>0</v>
      </c>
      <c r="D99" s="2">
        <f>'[1]Resumen Cliente'!$L$98+'[1]Resumen Cliente'!$V$98</f>
        <v>393.01</v>
      </c>
      <c r="E99" s="2">
        <f>'[1]Resumen Cliente'!$M$98+'[1]Resumen Cliente'!$W$98</f>
        <v>0</v>
      </c>
      <c r="F99" s="2">
        <f>'[1]Resumen Cliente'!$N$98+'[1]Resumen Cliente'!$X$98</f>
        <v>0</v>
      </c>
      <c r="G99" s="2">
        <f>'[1]Resumen Cliente'!$O$98+'[1]Resumen Cliente'!$Y$98</f>
        <v>0</v>
      </c>
      <c r="H99" s="2">
        <f>'[1]Resumen Cliente'!$C$98-'[1]Resumen Cliente'!$D$98</f>
        <v>-393.01</v>
      </c>
      <c r="I99" s="2">
        <v>0</v>
      </c>
      <c r="J99" s="2">
        <v>-393.01</v>
      </c>
      <c r="K99" s="2"/>
      <c r="L99" s="2"/>
      <c r="M99" s="2"/>
      <c r="N99" s="2"/>
      <c r="O99" s="2"/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393.01</v>
      </c>
      <c r="W99" s="2">
        <v>0</v>
      </c>
      <c r="X99" s="2">
        <v>0</v>
      </c>
      <c r="Y99" s="2">
        <v>0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idden="1" x14ac:dyDescent="0.25">
      <c r="A100" s="1">
        <v>9931</v>
      </c>
      <c r="B100" s="1" t="s">
        <v>163</v>
      </c>
      <c r="C100" s="2">
        <f>'[1]Resumen Cliente'!$K$99+'[1]Resumen Cliente'!$U$99</f>
        <v>0</v>
      </c>
      <c r="D100" s="2">
        <f>'[1]Resumen Cliente'!$L$99+'[1]Resumen Cliente'!$V$99</f>
        <v>0</v>
      </c>
      <c r="E100" s="2">
        <f>'[1]Resumen Cliente'!$M$99+'[1]Resumen Cliente'!$W$99</f>
        <v>754.9</v>
      </c>
      <c r="F100" s="2">
        <f>'[1]Resumen Cliente'!$N$99+'[1]Resumen Cliente'!$X$99</f>
        <v>27904.5</v>
      </c>
      <c r="G100" s="2">
        <f>'[1]Resumen Cliente'!$O$99+'[1]Resumen Cliente'!$Y$99</f>
        <v>0</v>
      </c>
      <c r="H100" s="2">
        <f>'[1]Resumen Cliente'!$C$99-'[1]Resumen Cliente'!$D$99</f>
        <v>0</v>
      </c>
      <c r="I100" s="2">
        <v>0</v>
      </c>
      <c r="J100" s="2">
        <v>0</v>
      </c>
      <c r="K100" s="2"/>
      <c r="L100" s="2"/>
      <c r="M100" s="2"/>
      <c r="N100" s="2"/>
      <c r="O100" s="2"/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754.9</v>
      </c>
      <c r="X100" s="2">
        <v>27904.5</v>
      </c>
      <c r="Y100" s="2">
        <v>0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idden="1" x14ac:dyDescent="0.25">
      <c r="A101" s="1">
        <v>9952</v>
      </c>
      <c r="B101" s="1" t="s">
        <v>164</v>
      </c>
      <c r="C101" s="2">
        <f>'[1]Resumen Cliente'!$K$100+'[1]Resumen Cliente'!$U$100+'[1]Resumen Cliente'!$Z$100</f>
        <v>0</v>
      </c>
      <c r="D101" s="2">
        <f>'[1]Resumen Cliente'!$L$100+'[1]Resumen Cliente'!$V$100+'[1]Resumen Cliente'!$AA$100</f>
        <v>885129.45</v>
      </c>
      <c r="E101" s="2">
        <f>'[1]Resumen Cliente'!$M$100+'[1]Resumen Cliente'!$W$100+'[1]Resumen Cliente'!$AB$100</f>
        <v>0</v>
      </c>
      <c r="F101" s="2">
        <f>'[1]Resumen Cliente'!$N$100+'[1]Resumen Cliente'!$X$100+'[1]Resumen Cliente'!$AC$100</f>
        <v>9464</v>
      </c>
      <c r="G101" s="2">
        <f>'[1]Resumen Cliente'!$O$100+'[1]Resumen Cliente'!$Y$100+'[1]Resumen Cliente'!$AD$100</f>
        <v>0</v>
      </c>
      <c r="H101" s="2">
        <f>'[1]Resumen Cliente'!$C$100-'[1]Resumen Cliente'!$D$100</f>
        <v>-885129.45</v>
      </c>
      <c r="I101" s="2">
        <v>0</v>
      </c>
      <c r="J101" s="2">
        <v>-885129.45</v>
      </c>
      <c r="K101" s="2"/>
      <c r="L101" s="2"/>
      <c r="M101" s="2"/>
      <c r="N101" s="2"/>
      <c r="O101" s="2"/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885129.45</v>
      </c>
      <c r="W101" s="2">
        <v>0</v>
      </c>
      <c r="X101" s="2">
        <v>9464</v>
      </c>
      <c r="Y101" s="2">
        <v>-17650</v>
      </c>
      <c r="Z101" s="2">
        <v>0</v>
      </c>
      <c r="AA101" s="2">
        <v>0</v>
      </c>
      <c r="AB101" s="2">
        <v>0</v>
      </c>
      <c r="AC101" s="2">
        <v>0</v>
      </c>
      <c r="AD101" s="2">
        <v>17650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idden="1" x14ac:dyDescent="0.25">
      <c r="A102" s="1">
        <v>9998</v>
      </c>
      <c r="B102" s="1" t="s">
        <v>165</v>
      </c>
      <c r="C102" s="2">
        <f>'[1]Resumen Cliente'!$K$101+'[1]Resumen Cliente'!$U$101+'[1]Resumen Cliente'!$AE$101</f>
        <v>12134.869999999999</v>
      </c>
      <c r="D102" s="2">
        <f>'[1]Resumen Cliente'!$L$101+'[1]Resumen Cliente'!$V$101+'[1]Resumen Cliente'!$AF$101</f>
        <v>0</v>
      </c>
      <c r="E102" s="2">
        <f>'[1]Resumen Cliente'!$M$101+'[1]Resumen Cliente'!$W$101+'[1]Resumen Cliente'!$AG$101</f>
        <v>0</v>
      </c>
      <c r="F102" s="2">
        <f>'[1]Resumen Cliente'!$N$101+'[1]Resumen Cliente'!$X$101+'[1]Resumen Cliente'!$AH$101</f>
        <v>0</v>
      </c>
      <c r="G102" s="2">
        <f>'[1]Resumen Cliente'!$O$101+'[1]Resumen Cliente'!$Y$101+'[1]Resumen Cliente'!$AI$101</f>
        <v>0</v>
      </c>
      <c r="H102" s="2">
        <f>'[1]Resumen Cliente'!$C$101-'[1]Resumen Cliente'!$D$101</f>
        <v>12134.869999999999</v>
      </c>
      <c r="I102" s="2">
        <v>12134.87</v>
      </c>
      <c r="J102" s="2">
        <v>0</v>
      </c>
      <c r="K102" s="2"/>
      <c r="L102" s="2"/>
      <c r="M102" s="2"/>
      <c r="N102" s="2"/>
      <c r="O102" s="2"/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3041.37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9093.5</v>
      </c>
      <c r="AF102" s="2">
        <v>0</v>
      </c>
      <c r="AG102" s="2">
        <v>0</v>
      </c>
      <c r="AH102" s="2">
        <v>0</v>
      </c>
      <c r="AI102" s="2"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idden="1" x14ac:dyDescent="0.25">
      <c r="A103" s="1">
        <v>10075</v>
      </c>
      <c r="B103" s="1" t="s">
        <v>166</v>
      </c>
      <c r="C103" s="2">
        <f>'[1]Resumen Cliente'!$K$102</f>
        <v>0</v>
      </c>
      <c r="D103" s="2">
        <f>'[1]Resumen Cliente'!$L$102</f>
        <v>0</v>
      </c>
      <c r="E103" s="2">
        <f>'[1]Resumen Cliente'!$M$102</f>
        <v>0</v>
      </c>
      <c r="F103" s="2">
        <f>'[1]Resumen Cliente'!$N$102</f>
        <v>0</v>
      </c>
      <c r="G103" s="2">
        <f>'[1]Resumen Cliente'!$O$102</f>
        <v>0</v>
      </c>
      <c r="H103" s="2">
        <f>'[1]Resumen Cliente'!$C$102-'[1]Resumen Cliente'!$D$102</f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idden="1" x14ac:dyDescent="0.25">
      <c r="A104" s="1">
        <v>10193</v>
      </c>
      <c r="B104" s="1" t="s">
        <v>167</v>
      </c>
      <c r="C104" s="2">
        <f>'[1]Resumen Cliente'!$K$103</f>
        <v>0</v>
      </c>
      <c r="D104" s="2">
        <f>'[1]Resumen Cliente'!$L$103</f>
        <v>0</v>
      </c>
      <c r="E104" s="2">
        <f>'[1]Resumen Cliente'!$M$103</f>
        <v>0</v>
      </c>
      <c r="F104" s="2">
        <f>'[1]Resumen Cliente'!$N$103</f>
        <v>0</v>
      </c>
      <c r="G104" s="2">
        <f>'[1]Resumen Cliente'!$O$103</f>
        <v>-13000.01</v>
      </c>
      <c r="H104" s="2">
        <f>'[1]Resumen Cliente'!$C$103-'[1]Resumen Cliente'!$D$103</f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-13000.01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idden="1" x14ac:dyDescent="0.25">
      <c r="A105" s="1">
        <v>10349</v>
      </c>
      <c r="B105" s="1" t="s">
        <v>168</v>
      </c>
      <c r="C105" s="2">
        <f>'[1]Resumen Cliente'!$K$104</f>
        <v>0</v>
      </c>
      <c r="D105" s="2">
        <f>'[1]Resumen Cliente'!$L$104</f>
        <v>0</v>
      </c>
      <c r="E105" s="2">
        <f>'[1]Resumen Cliente'!$M$104</f>
        <v>0</v>
      </c>
      <c r="F105" s="2">
        <f>'[1]Resumen Cliente'!$N$104</f>
        <v>0</v>
      </c>
      <c r="G105" s="2">
        <f>'[1]Resumen Cliente'!$O$104</f>
        <v>-13440</v>
      </c>
      <c r="H105" s="2">
        <f>'[1]Resumen Cliente'!$C$104-'[1]Resumen Cliente'!$D$104</f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-13440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idden="1" x14ac:dyDescent="0.25">
      <c r="A106" s="1">
        <v>10598</v>
      </c>
      <c r="B106" s="1" t="s">
        <v>169</v>
      </c>
      <c r="C106" s="2">
        <f>'[1]Resumen Cliente'!$K$105</f>
        <v>0</v>
      </c>
      <c r="D106" s="2">
        <f>'[1]Resumen Cliente'!$L$105</f>
        <v>0</v>
      </c>
      <c r="E106" s="2">
        <f>'[1]Resumen Cliente'!$M$105</f>
        <v>0</v>
      </c>
      <c r="F106" s="2">
        <f>'[1]Resumen Cliente'!$N$105</f>
        <v>0</v>
      </c>
      <c r="G106" s="2">
        <f>'[1]Resumen Cliente'!$O$105</f>
        <v>0</v>
      </c>
      <c r="H106" s="2">
        <f>'[1]Resumen Cliente'!$C$105-'[1]Resumen Cliente'!$D$105</f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idden="1" x14ac:dyDescent="0.25">
      <c r="A107" s="1">
        <v>10634</v>
      </c>
      <c r="B107" s="1" t="s">
        <v>170</v>
      </c>
      <c r="C107" s="2">
        <f>'[1]Resumen Cliente'!$K$106</f>
        <v>0</v>
      </c>
      <c r="D107" s="2">
        <f>'[1]Resumen Cliente'!$L$106</f>
        <v>0</v>
      </c>
      <c r="E107" s="2">
        <f>'[1]Resumen Cliente'!$M$106</f>
        <v>0</v>
      </c>
      <c r="F107" s="2">
        <f>'[1]Resumen Cliente'!$N$106</f>
        <v>0</v>
      </c>
      <c r="G107" s="2">
        <f>'[1]Resumen Cliente'!$O$106</f>
        <v>0</v>
      </c>
      <c r="H107" s="2">
        <f>'[1]Resumen Cliente'!$C$106-'[1]Resumen Cliente'!$D$106</f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idden="1" x14ac:dyDescent="0.25">
      <c r="A108" s="1">
        <v>10640</v>
      </c>
      <c r="B108" s="1" t="s">
        <v>171</v>
      </c>
      <c r="C108" s="2">
        <f>'[1]Resumen Cliente'!$K$107+'[1]Resumen Cliente'!$P$107</f>
        <v>0</v>
      </c>
      <c r="D108" s="2">
        <f>'[1]Resumen Cliente'!$L$107+'[1]Resumen Cliente'!$Q$107</f>
        <v>0</v>
      </c>
      <c r="E108" s="2">
        <f>'[1]Resumen Cliente'!$M$107+'[1]Resumen Cliente'!$R$107</f>
        <v>0</v>
      </c>
      <c r="F108" s="2">
        <f>'[1]Resumen Cliente'!$N$107+'[1]Resumen Cliente'!$S$107</f>
        <v>0</v>
      </c>
      <c r="G108" s="2">
        <f>'[1]Resumen Cliente'!$O$107+'[1]Resumen Cliente'!$T$107</f>
        <v>0</v>
      </c>
      <c r="H108" s="2">
        <f>'[1]Resumen Cliente'!$C$107-'[1]Resumen Cliente'!$D$107</f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idden="1" x14ac:dyDescent="0.25">
      <c r="A109" s="1">
        <v>10799</v>
      </c>
      <c r="B109" s="1" t="s">
        <v>172</v>
      </c>
      <c r="C109" s="2">
        <f>'[1]Resumen Cliente'!$K$108+'[1]Resumen Cliente'!$U$108+'[1]Resumen Cliente'!$Z$108+'[1]Resumen Cliente'!$AJ$108+'[1]Resumen Cliente'!$AO$108</f>
        <v>3302932.93</v>
      </c>
      <c r="D109" s="2">
        <f>'[1]Resumen Cliente'!$L$108+'[1]Resumen Cliente'!$V$108+'[1]Resumen Cliente'!$AA$108+'[1]Resumen Cliente'!$AK$108+'[1]Resumen Cliente'!$AP$108</f>
        <v>2659320.0299999998</v>
      </c>
      <c r="E109" s="2">
        <f>'[1]Resumen Cliente'!$M$108+'[1]Resumen Cliente'!$W$108+'[1]Resumen Cliente'!$AB$108+'[1]Resumen Cliente'!$AL$108+'[1]Resumen Cliente'!$AQ$108</f>
        <v>24870.55</v>
      </c>
      <c r="F109" s="2">
        <f>'[1]Resumen Cliente'!$N$108+'[1]Resumen Cliente'!$X$108+'[1]Resumen Cliente'!$AC$108+'[1]Resumen Cliente'!$AM$108+'[1]Resumen Cliente'!$AR$108</f>
        <v>0</v>
      </c>
      <c r="G109" s="2">
        <f>'[1]Resumen Cliente'!$O$108+'[1]Resumen Cliente'!$Y$108+'[1]Resumen Cliente'!$AD$108+'[1]Resumen Cliente'!$AN$108+'[1]Resumen Cliente'!$AS$108</f>
        <v>-54000</v>
      </c>
      <c r="H109" s="2">
        <f>'[1]Resumen Cliente'!$C$108-'[1]Resumen Cliente'!$D$108</f>
        <v>643612.90000000037</v>
      </c>
      <c r="I109" s="2">
        <v>643612.9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-54000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1294.9000000000001</v>
      </c>
      <c r="W109" s="2">
        <v>1181.18</v>
      </c>
      <c r="X109" s="2">
        <v>0</v>
      </c>
      <c r="Y109" s="2">
        <v>0</v>
      </c>
      <c r="Z109" s="2">
        <v>0</v>
      </c>
      <c r="AA109" s="2">
        <v>389.96</v>
      </c>
      <c r="AB109" s="2">
        <v>8789.57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idden="1" x14ac:dyDescent="0.25">
      <c r="A110" s="1">
        <v>10800</v>
      </c>
      <c r="B110" s="1" t="s">
        <v>172</v>
      </c>
      <c r="C110" s="2">
        <f>'[1]Resumen Cliente'!$K$109+'[1]Resumen Cliente'!$P$109</f>
        <v>0</v>
      </c>
      <c r="D110" s="2">
        <f>'[1]Resumen Cliente'!$L$109+'[1]Resumen Cliente'!$Q$109</f>
        <v>410</v>
      </c>
      <c r="E110" s="2">
        <f>'[1]Resumen Cliente'!$M$109+'[1]Resumen Cliente'!$R$109</f>
        <v>0</v>
      </c>
      <c r="F110" s="2">
        <f>'[1]Resumen Cliente'!$N$109+'[1]Resumen Cliente'!$S$109</f>
        <v>0</v>
      </c>
      <c r="G110" s="2">
        <f>'[1]Resumen Cliente'!$O$109+'[1]Resumen Cliente'!$T$109</f>
        <v>0</v>
      </c>
      <c r="H110" s="2">
        <f>'[1]Resumen Cliente'!$C$109-'[1]Resumen Cliente'!$D$109</f>
        <v>-410</v>
      </c>
      <c r="I110" s="2">
        <v>0</v>
      </c>
      <c r="J110" s="2">
        <v>-410</v>
      </c>
      <c r="K110" s="2"/>
      <c r="L110" s="2"/>
      <c r="M110" s="2"/>
      <c r="N110" s="2"/>
      <c r="O110" s="2"/>
      <c r="P110" s="2">
        <v>0</v>
      </c>
      <c r="Q110" s="2">
        <v>410</v>
      </c>
      <c r="R110" s="2">
        <v>0</v>
      </c>
      <c r="S110" s="2">
        <v>0</v>
      </c>
      <c r="T110" s="2">
        <v>0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idden="1" x14ac:dyDescent="0.25">
      <c r="A111" s="1">
        <v>10970</v>
      </c>
      <c r="B111" s="1" t="s">
        <v>173</v>
      </c>
      <c r="C111" s="2">
        <f>'[1]Resumen Cliente'!$K$110</f>
        <v>0</v>
      </c>
      <c r="D111" s="2">
        <f>'[1]Resumen Cliente'!$L$110</f>
        <v>0</v>
      </c>
      <c r="E111" s="2">
        <f>'[1]Resumen Cliente'!$M$110</f>
        <v>0</v>
      </c>
      <c r="F111" s="2">
        <f>'[1]Resumen Cliente'!$N$110</f>
        <v>0</v>
      </c>
      <c r="G111" s="2">
        <f>'[1]Resumen Cliente'!$O$110</f>
        <v>0</v>
      </c>
      <c r="H111" s="2">
        <f>'[1]Resumen Cliente'!$C$110-'[1]Resumen Cliente'!$D$110</f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idden="1" x14ac:dyDescent="0.25">
      <c r="A112" s="1">
        <v>11243</v>
      </c>
      <c r="B112" s="1" t="s">
        <v>174</v>
      </c>
      <c r="C112" s="2">
        <f>'[1]Resumen Cliente'!$K$111</f>
        <v>0</v>
      </c>
      <c r="D112" s="2">
        <f>'[1]Resumen Cliente'!$L$111</f>
        <v>0</v>
      </c>
      <c r="E112" s="2">
        <f>'[1]Resumen Cliente'!$M$111</f>
        <v>0</v>
      </c>
      <c r="F112" s="2">
        <f>'[1]Resumen Cliente'!$N$111</f>
        <v>0</v>
      </c>
      <c r="G112" s="2">
        <f>'[1]Resumen Cliente'!$O$111</f>
        <v>-52580</v>
      </c>
      <c r="H112" s="2">
        <f>'[1]Resumen Cliente'!$C$111-'[1]Resumen Cliente'!$D$111</f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-52580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idden="1" x14ac:dyDescent="0.25">
      <c r="A113" s="1">
        <v>11244</v>
      </c>
      <c r="B113" s="1" t="s">
        <v>172</v>
      </c>
      <c r="C113" s="2">
        <f>'[1]Resumen Cliente'!$K$112+'[1]Resumen Cliente'!$U$112+'[1]Resumen Cliente'!$Z$112+'[1]Resumen Cliente'!$AJ$112+'[1]Resumen Cliente'!$AO$112</f>
        <v>3006296.42</v>
      </c>
      <c r="D113" s="2">
        <f>'[1]Resumen Cliente'!$L$112+'[1]Resumen Cliente'!$V$112+'[1]Resumen Cliente'!$AA$112+'[1]Resumen Cliente'!$AK$112+'[1]Resumen Cliente'!$AP$112</f>
        <v>401837.62</v>
      </c>
      <c r="E113" s="2">
        <f>'[1]Resumen Cliente'!$M$112+'[1]Resumen Cliente'!$W$112+'[1]Resumen Cliente'!$AB$112+'[1]Resumen Cliente'!$AL$112+'[1]Resumen Cliente'!$AQ$112</f>
        <v>2182966.48</v>
      </c>
      <c r="F113" s="2">
        <f>'[1]Resumen Cliente'!$N$112+'[1]Resumen Cliente'!$X$112+'[1]Resumen Cliente'!$AC$112+'[1]Resumen Cliente'!$AM$112+'[1]Resumen Cliente'!$AR$112</f>
        <v>0</v>
      </c>
      <c r="G113" s="2">
        <f>'[1]Resumen Cliente'!$O$112+'[1]Resumen Cliente'!$Y$112+'[1]Resumen Cliente'!$AD$112+'[1]Resumen Cliente'!$AN$112+'[1]Resumen Cliente'!$AS$112</f>
        <v>-13350</v>
      </c>
      <c r="H113" s="2">
        <f>'[1]Resumen Cliente'!$C$112-'[1]Resumen Cliente'!$D$112</f>
        <v>2604458.7999999998</v>
      </c>
      <c r="I113" s="2">
        <v>2604458.7999999998</v>
      </c>
      <c r="J113" s="2">
        <v>0</v>
      </c>
      <c r="K113" s="2">
        <v>1624</v>
      </c>
      <c r="L113" s="2">
        <v>1624</v>
      </c>
      <c r="M113" s="2">
        <v>0</v>
      </c>
      <c r="N113" s="2">
        <v>0</v>
      </c>
      <c r="O113" s="2">
        <v>48550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21275.81</v>
      </c>
      <c r="W113" s="2">
        <v>1432.47</v>
      </c>
      <c r="X113" s="2">
        <v>0</v>
      </c>
      <c r="Y113" s="2">
        <v>-19870</v>
      </c>
      <c r="Z113" s="2">
        <v>0</v>
      </c>
      <c r="AA113" s="2">
        <v>0</v>
      </c>
      <c r="AB113" s="2">
        <v>0</v>
      </c>
      <c r="AC113" s="2">
        <v>0</v>
      </c>
      <c r="AD113" s="2">
        <v>-42030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idden="1" x14ac:dyDescent="0.25">
      <c r="A114" s="1">
        <v>11248</v>
      </c>
      <c r="B114" s="1" t="s">
        <v>172</v>
      </c>
      <c r="C114" s="2">
        <f>'[1]Resumen Cliente'!$K$113+'[1]Resumen Cliente'!$P$113</f>
        <v>787.64</v>
      </c>
      <c r="D114" s="2">
        <f>'[1]Resumen Cliente'!$L$113+'[1]Resumen Cliente'!$Q$113</f>
        <v>0</v>
      </c>
      <c r="E114" s="2">
        <f>'[1]Resumen Cliente'!$M$113+'[1]Resumen Cliente'!$R$113</f>
        <v>0</v>
      </c>
      <c r="F114" s="2">
        <f>'[1]Resumen Cliente'!$N$113+'[1]Resumen Cliente'!$S$113</f>
        <v>0</v>
      </c>
      <c r="G114" s="2">
        <f>'[1]Resumen Cliente'!$O$113+'[1]Resumen Cliente'!$T$113</f>
        <v>0</v>
      </c>
      <c r="H114" s="2">
        <f>'[1]Resumen Cliente'!$C$113-'[1]Resumen Cliente'!$D$113</f>
        <v>787.64</v>
      </c>
      <c r="I114" s="2">
        <v>787.64</v>
      </c>
      <c r="J114" s="2">
        <v>0</v>
      </c>
      <c r="K114" s="2"/>
      <c r="L114" s="2"/>
      <c r="M114" s="2"/>
      <c r="N114" s="2"/>
      <c r="O114" s="2"/>
      <c r="P114" s="2">
        <v>787.64</v>
      </c>
      <c r="Q114" s="2">
        <v>0</v>
      </c>
      <c r="R114" s="2">
        <v>0</v>
      </c>
      <c r="S114" s="2">
        <v>0</v>
      </c>
      <c r="T114" s="2">
        <v>0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2">
        <v>3302932.93</v>
      </c>
      <c r="AK114" s="2">
        <v>2357677.04</v>
      </c>
      <c r="AL114" s="2">
        <v>14350.8</v>
      </c>
      <c r="AM114" s="2">
        <v>0</v>
      </c>
      <c r="AN114" s="2">
        <v>0</v>
      </c>
      <c r="AO114" s="2">
        <v>0</v>
      </c>
      <c r="AP114" s="2">
        <v>299958.13</v>
      </c>
      <c r="AQ114" s="2">
        <v>549</v>
      </c>
      <c r="AR114" s="2">
        <v>0</v>
      </c>
      <c r="AS114" s="2">
        <v>0</v>
      </c>
    </row>
    <row r="115" spans="1:45" hidden="1" x14ac:dyDescent="0.25">
      <c r="A115" s="1">
        <v>11470</v>
      </c>
      <c r="B115" s="1" t="s">
        <v>114</v>
      </c>
      <c r="C115" s="2">
        <f>'[1]Resumen Cliente'!$K$114+'[1]Resumen Cliente'!$U$114+'[1]Resumen Cliente'!$AE$114+'[1]Resumen Cliente'!$AJ$114</f>
        <v>0</v>
      </c>
      <c r="D115" s="2">
        <f>'[1]Resumen Cliente'!$L$114+'[1]Resumen Cliente'!$V$114+'[1]Resumen Cliente'!$AF$114+'[1]Resumen Cliente'!$AK$114</f>
        <v>20143.199999999997</v>
      </c>
      <c r="E115" s="2">
        <f>'[1]Resumen Cliente'!$M$114+'[1]Resumen Cliente'!$W$114+'[1]Resumen Cliente'!$AG$114+'[1]Resumen Cliente'!$AL$114</f>
        <v>17435.98</v>
      </c>
      <c r="F115" s="2">
        <f>'[1]Resumen Cliente'!$N$114+'[1]Resumen Cliente'!$X$114+'[1]Resumen Cliente'!$AH$114+'[1]Resumen Cliente'!$AM$114</f>
        <v>0</v>
      </c>
      <c r="G115" s="2">
        <f>'[1]Resumen Cliente'!$O$114+'[1]Resumen Cliente'!$Y$114+'[1]Resumen Cliente'!$AI$114+'[1]Resumen Cliente'!$AN$114</f>
        <v>0</v>
      </c>
      <c r="H115" s="2">
        <f>'[1]Resumen Cliente'!$C$114-'[1]Resumen Cliente'!$D$114</f>
        <v>-20143.199999999997</v>
      </c>
      <c r="I115" s="2">
        <v>0</v>
      </c>
      <c r="J115" s="2">
        <v>-20143.2</v>
      </c>
      <c r="K115" s="2"/>
      <c r="L115" s="2"/>
      <c r="M115" s="2"/>
      <c r="N115" s="2"/>
      <c r="O115" s="2"/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11244.38</v>
      </c>
      <c r="W115" s="2">
        <v>387.98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8001.86</v>
      </c>
      <c r="AG115" s="2">
        <v>16396</v>
      </c>
      <c r="AH115" s="2">
        <v>0</v>
      </c>
      <c r="AI115" s="2">
        <v>0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idden="1" x14ac:dyDescent="0.25">
      <c r="A116" s="1">
        <v>11474</v>
      </c>
      <c r="B116" s="1" t="s">
        <v>175</v>
      </c>
      <c r="C116" s="2">
        <f>'[1]Resumen Cliente'!$K$115</f>
        <v>0</v>
      </c>
      <c r="D116" s="2">
        <f>'[1]Resumen Cliente'!$L$115</f>
        <v>0</v>
      </c>
      <c r="E116" s="2">
        <f>'[1]Resumen Cliente'!$M$115</f>
        <v>0</v>
      </c>
      <c r="F116" s="2">
        <f>'[1]Resumen Cliente'!$N$115</f>
        <v>0</v>
      </c>
      <c r="G116" s="2">
        <f>'[1]Resumen Cliente'!$O$115</f>
        <v>0</v>
      </c>
      <c r="H116" s="2">
        <f>'[1]Resumen Cliente'!$C$115-'[1]Resumen Cliente'!$D$115</f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idden="1" x14ac:dyDescent="0.25">
      <c r="A117" s="1">
        <v>11634</v>
      </c>
      <c r="B117" s="1" t="s">
        <v>176</v>
      </c>
      <c r="C117" s="2">
        <f>'[1]Resumen Cliente'!$K$116</f>
        <v>0</v>
      </c>
      <c r="D117" s="2">
        <f>'[1]Resumen Cliente'!$L$116</f>
        <v>0</v>
      </c>
      <c r="E117" s="2">
        <f>'[1]Resumen Cliente'!$M$116</f>
        <v>0</v>
      </c>
      <c r="F117" s="2">
        <f>'[1]Resumen Cliente'!$N$116</f>
        <v>0</v>
      </c>
      <c r="G117" s="2">
        <f>'[1]Resumen Cliente'!$O$116</f>
        <v>0</v>
      </c>
      <c r="H117" s="2">
        <f>'[1]Resumen Cliente'!$C$116-'[1]Resumen Cliente'!$D$116</f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idden="1" x14ac:dyDescent="0.25">
      <c r="A118" s="1">
        <v>11747</v>
      </c>
      <c r="B118" s="1" t="s">
        <v>177</v>
      </c>
      <c r="C118" s="2">
        <f>'[1]Resumen Cliente'!$K$117</f>
        <v>0</v>
      </c>
      <c r="D118" s="2">
        <f>'[1]Resumen Cliente'!$L$117</f>
        <v>0</v>
      </c>
      <c r="E118" s="2">
        <f>'[1]Resumen Cliente'!$M$117</f>
        <v>0</v>
      </c>
      <c r="F118" s="2">
        <f>'[1]Resumen Cliente'!$N$117</f>
        <v>0</v>
      </c>
      <c r="G118" s="2">
        <f>'[1]Resumen Cliente'!$O$117</f>
        <v>0</v>
      </c>
      <c r="H118" s="2">
        <f>'[1]Resumen Cliente'!$C$117-'[1]Resumen Cliente'!$D$117</f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2">
        <v>3004672.42</v>
      </c>
      <c r="AK118" s="2">
        <v>261347.32</v>
      </c>
      <c r="AL118" s="2">
        <v>2016987.47</v>
      </c>
      <c r="AM118" s="2">
        <v>0</v>
      </c>
      <c r="AN118" s="2">
        <v>0</v>
      </c>
      <c r="AO118" s="2">
        <v>0</v>
      </c>
      <c r="AP118" s="2">
        <v>117590.49</v>
      </c>
      <c r="AQ118" s="2">
        <v>164546.54</v>
      </c>
      <c r="AR118" s="2">
        <v>0</v>
      </c>
      <c r="AS118" s="2">
        <v>0</v>
      </c>
    </row>
    <row r="119" spans="1:45" hidden="1" x14ac:dyDescent="0.25">
      <c r="A119" s="1">
        <v>11942</v>
      </c>
      <c r="B119" s="1" t="s">
        <v>178</v>
      </c>
      <c r="C119" s="2">
        <f>'[1]Resumen Cliente'!$K$118</f>
        <v>0</v>
      </c>
      <c r="D119" s="2">
        <f>'[1]Resumen Cliente'!$L$118</f>
        <v>0</v>
      </c>
      <c r="E119" s="2">
        <f>'[1]Resumen Cliente'!$M$118</f>
        <v>0</v>
      </c>
      <c r="F119" s="2">
        <f>'[1]Resumen Cliente'!$N$118</f>
        <v>0</v>
      </c>
      <c r="G119" s="2">
        <f>'[1]Resumen Cliente'!$O$118</f>
        <v>-2124.35</v>
      </c>
      <c r="H119" s="2">
        <f>'[1]Resumen Cliente'!$C$118-'[1]Resumen Cliente'!$D$118</f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-2124.35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idden="1" x14ac:dyDescent="0.25">
      <c r="A120" s="1">
        <v>12010</v>
      </c>
      <c r="B120" s="1" t="s">
        <v>179</v>
      </c>
      <c r="C120" s="2">
        <f>'[1]Resumen Cliente'!$K$119</f>
        <v>0</v>
      </c>
      <c r="D120" s="2">
        <f>'[1]Resumen Cliente'!$L$119</f>
        <v>0</v>
      </c>
      <c r="E120" s="2">
        <f>'[1]Resumen Cliente'!$M$119</f>
        <v>0</v>
      </c>
      <c r="F120" s="2">
        <f>'[1]Resumen Cliente'!$N$119</f>
        <v>0</v>
      </c>
      <c r="G120" s="2">
        <f>'[1]Resumen Cliente'!$O$119</f>
        <v>0</v>
      </c>
      <c r="H120" s="2">
        <f>'[1]Resumen Cliente'!$C$119-'[1]Resumen Cliente'!$D$119</f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2">
        <v>0</v>
      </c>
      <c r="AK120" s="2">
        <v>896.96</v>
      </c>
      <c r="AL120" s="2">
        <v>652</v>
      </c>
      <c r="AM120" s="2">
        <v>0</v>
      </c>
      <c r="AN120" s="2">
        <v>0</v>
      </c>
      <c r="AO120" s="1"/>
      <c r="AP120" s="1"/>
      <c r="AQ120" s="1"/>
      <c r="AR120" s="1"/>
      <c r="AS120" s="1"/>
    </row>
    <row r="121" spans="1:45" hidden="1" x14ac:dyDescent="0.25">
      <c r="A121" s="1">
        <v>12091</v>
      </c>
      <c r="B121" s="1" t="s">
        <v>180</v>
      </c>
      <c r="C121" s="2">
        <f>'[1]Resumen Cliente'!$K$120</f>
        <v>0</v>
      </c>
      <c r="D121" s="2">
        <f>'[1]Resumen Cliente'!$L$120</f>
        <v>0</v>
      </c>
      <c r="E121" s="2">
        <f>'[1]Resumen Cliente'!$M$120</f>
        <v>0</v>
      </c>
      <c r="F121" s="2">
        <f>'[1]Resumen Cliente'!$N$120</f>
        <v>0</v>
      </c>
      <c r="G121" s="2">
        <f>'[1]Resumen Cliente'!$O$120</f>
        <v>0</v>
      </c>
      <c r="H121" s="2">
        <f>'[1]Resumen Cliente'!$C$120-'[1]Resumen Cliente'!$D$120</f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idden="1" x14ac:dyDescent="0.25">
      <c r="A122" s="1">
        <v>12185</v>
      </c>
      <c r="B122" s="1" t="s">
        <v>181</v>
      </c>
      <c r="C122" s="2">
        <f>'[1]Resumen Cliente'!$K$121</f>
        <v>0</v>
      </c>
      <c r="D122" s="2">
        <f>'[1]Resumen Cliente'!$L$121</f>
        <v>0</v>
      </c>
      <c r="E122" s="2">
        <f>'[1]Resumen Cliente'!$M$121</f>
        <v>0</v>
      </c>
      <c r="F122" s="2">
        <f>'[1]Resumen Cliente'!$N$121</f>
        <v>0</v>
      </c>
      <c r="G122" s="2">
        <f>'[1]Resumen Cliente'!$O$121</f>
        <v>0</v>
      </c>
      <c r="H122" s="2">
        <f>'[1]Resumen Cliente'!$C$121-'[1]Resumen Cliente'!$D$121</f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idden="1" x14ac:dyDescent="0.25">
      <c r="A123" s="1">
        <v>12186</v>
      </c>
      <c r="B123" s="1" t="s">
        <v>182</v>
      </c>
      <c r="C123" s="2">
        <f>'[1]Resumen Cliente'!$K$122</f>
        <v>0</v>
      </c>
      <c r="D123" s="2">
        <f>'[1]Resumen Cliente'!$L$122</f>
        <v>0</v>
      </c>
      <c r="E123" s="2">
        <f>'[1]Resumen Cliente'!$M$122</f>
        <v>0</v>
      </c>
      <c r="F123" s="2">
        <f>'[1]Resumen Cliente'!$N$122</f>
        <v>0</v>
      </c>
      <c r="G123" s="2">
        <f>'[1]Resumen Cliente'!$O$122</f>
        <v>14520</v>
      </c>
      <c r="H123" s="2">
        <f>'[1]Resumen Cliente'!$C$122-'[1]Resumen Cliente'!$D$122</f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14520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idden="1" x14ac:dyDescent="0.25">
      <c r="A124" s="1">
        <v>12473</v>
      </c>
      <c r="B124" s="1" t="s">
        <v>183</v>
      </c>
      <c r="C124" s="2">
        <f>'[1]Resumen Cliente'!$K$123</f>
        <v>0</v>
      </c>
      <c r="D124" s="2">
        <f>'[1]Resumen Cliente'!$L$123</f>
        <v>0</v>
      </c>
      <c r="E124" s="2">
        <f>'[1]Resumen Cliente'!$M$123</f>
        <v>0</v>
      </c>
      <c r="F124" s="2">
        <f>'[1]Resumen Cliente'!$N$123</f>
        <v>0</v>
      </c>
      <c r="G124" s="2">
        <f>'[1]Resumen Cliente'!$O$123</f>
        <v>-871940</v>
      </c>
      <c r="H124" s="2">
        <f>'[1]Resumen Cliente'!$C$123-'[1]Resumen Cliente'!$D$123</f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-871940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idden="1" x14ac:dyDescent="0.25">
      <c r="A125" s="1">
        <v>12516</v>
      </c>
      <c r="B125" s="1" t="s">
        <v>184</v>
      </c>
      <c r="C125" s="2">
        <f>'[1]Resumen Cliente'!$K$124</f>
        <v>0</v>
      </c>
      <c r="D125" s="2">
        <f>'[1]Resumen Cliente'!$L$124</f>
        <v>0</v>
      </c>
      <c r="E125" s="2">
        <f>'[1]Resumen Cliente'!$M$124</f>
        <v>0</v>
      </c>
      <c r="F125" s="2">
        <f>'[1]Resumen Cliente'!$N$124</f>
        <v>0</v>
      </c>
      <c r="G125" s="2">
        <f>'[1]Resumen Cliente'!$O$124</f>
        <v>0</v>
      </c>
      <c r="H125" s="2">
        <f>'[1]Resumen Cliente'!$C$124-'[1]Resumen Cliente'!$D$124</f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idden="1" x14ac:dyDescent="0.25">
      <c r="A126" s="1">
        <v>12578</v>
      </c>
      <c r="B126" s="1" t="s">
        <v>185</v>
      </c>
      <c r="C126" s="2">
        <f>'[1]Resumen Cliente'!$K$125+'[1]Resumen Cliente'!$U$125</f>
        <v>41990.55</v>
      </c>
      <c r="D126" s="2">
        <f>'[1]Resumen Cliente'!$L$125+'[1]Resumen Cliente'!$V$125</f>
        <v>19234</v>
      </c>
      <c r="E126" s="2">
        <f>'[1]Resumen Cliente'!$M$125+'[1]Resumen Cliente'!$W$125</f>
        <v>0</v>
      </c>
      <c r="F126" s="2">
        <f>'[1]Resumen Cliente'!$N$125+'[1]Resumen Cliente'!$X$125</f>
        <v>1638.52</v>
      </c>
      <c r="G126" s="2">
        <f>'[1]Resumen Cliente'!$O$125+'[1]Resumen Cliente'!$Y$125</f>
        <v>0</v>
      </c>
      <c r="H126" s="2">
        <f>'[1]Resumen Cliente'!$C$125-'[1]Resumen Cliente'!$D$125</f>
        <v>22756.550000000003</v>
      </c>
      <c r="I126" s="2">
        <v>22756.55</v>
      </c>
      <c r="J126" s="2">
        <v>0</v>
      </c>
      <c r="K126" s="2"/>
      <c r="L126" s="2"/>
      <c r="M126" s="2"/>
      <c r="N126" s="2"/>
      <c r="O126" s="2"/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41990.55</v>
      </c>
      <c r="V126" s="2">
        <v>19234</v>
      </c>
      <c r="W126" s="2">
        <v>0</v>
      </c>
      <c r="X126" s="2">
        <v>1638.52</v>
      </c>
      <c r="Y126" s="2">
        <v>0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idden="1" x14ac:dyDescent="0.25">
      <c r="A127" s="1">
        <v>13028</v>
      </c>
      <c r="B127" s="1" t="s">
        <v>186</v>
      </c>
      <c r="C127" s="2">
        <f>'[1]Resumen Cliente'!$K$126</f>
        <v>0</v>
      </c>
      <c r="D127" s="2">
        <f>'[1]Resumen Cliente'!$L$126</f>
        <v>0</v>
      </c>
      <c r="E127" s="2">
        <f>'[1]Resumen Cliente'!$M$126</f>
        <v>0</v>
      </c>
      <c r="F127" s="2">
        <f>'[1]Resumen Cliente'!$N$126</f>
        <v>0</v>
      </c>
      <c r="G127" s="2">
        <f>'[1]Resumen Cliente'!$O$126</f>
        <v>0</v>
      </c>
      <c r="H127" s="2">
        <f>'[1]Resumen Cliente'!$C$126-'[1]Resumen Cliente'!$D$126</f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idden="1" x14ac:dyDescent="0.25">
      <c r="A128" s="1">
        <v>13192</v>
      </c>
      <c r="B128" s="1" t="s">
        <v>187</v>
      </c>
      <c r="C128" s="2">
        <f>'[1]Resumen Cliente'!$K$127</f>
        <v>0</v>
      </c>
      <c r="D128" s="2">
        <f>'[1]Resumen Cliente'!$L$127</f>
        <v>0</v>
      </c>
      <c r="E128" s="2">
        <f>'[1]Resumen Cliente'!$M$127</f>
        <v>0</v>
      </c>
      <c r="F128" s="2">
        <f>'[1]Resumen Cliente'!$N$127</f>
        <v>0</v>
      </c>
      <c r="G128" s="2">
        <f>'[1]Resumen Cliente'!$O$127</f>
        <v>0</v>
      </c>
      <c r="H128" s="2">
        <f>'[1]Resumen Cliente'!$C$127-'[1]Resumen Cliente'!$D$127</f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idden="1" x14ac:dyDescent="0.25">
      <c r="A129" s="1">
        <v>13204</v>
      </c>
      <c r="B129" s="1" t="s">
        <v>188</v>
      </c>
      <c r="C129" s="2">
        <f>'[1]Resumen Cliente'!$K$128</f>
        <v>0</v>
      </c>
      <c r="D129" s="2">
        <f>'[1]Resumen Cliente'!$L$128</f>
        <v>0</v>
      </c>
      <c r="E129" s="2">
        <f>'[1]Resumen Cliente'!$M$128</f>
        <v>0</v>
      </c>
      <c r="F129" s="2">
        <f>'[1]Resumen Cliente'!$N$128</f>
        <v>0</v>
      </c>
      <c r="G129" s="2">
        <f>'[1]Resumen Cliente'!$O$128</f>
        <v>0</v>
      </c>
      <c r="H129" s="2">
        <f>'[1]Resumen Cliente'!$C$128-'[1]Resumen Cliente'!$D$128</f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idden="1" x14ac:dyDescent="0.25">
      <c r="A130" s="1">
        <v>13218</v>
      </c>
      <c r="B130" s="1" t="s">
        <v>189</v>
      </c>
      <c r="C130" s="2">
        <f>'[1]Resumen Cliente'!$K$129</f>
        <v>0</v>
      </c>
      <c r="D130" s="2">
        <f>'[1]Resumen Cliente'!$L$129</f>
        <v>0</v>
      </c>
      <c r="E130" s="2">
        <f>'[1]Resumen Cliente'!$M$129</f>
        <v>0</v>
      </c>
      <c r="F130" s="2">
        <f>'[1]Resumen Cliente'!$N$129</f>
        <v>0</v>
      </c>
      <c r="G130" s="2">
        <f>'[1]Resumen Cliente'!$O$129</f>
        <v>0</v>
      </c>
      <c r="H130" s="2">
        <f>'[1]Resumen Cliente'!$C$129-'[1]Resumen Cliente'!$D$129</f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idden="1" x14ac:dyDescent="0.25">
      <c r="A131" s="1">
        <v>13276</v>
      </c>
      <c r="B131" s="1" t="s">
        <v>190</v>
      </c>
      <c r="C131" s="2">
        <f>'[1]Resumen Cliente'!$K$130</f>
        <v>0</v>
      </c>
      <c r="D131" s="2">
        <f>'[1]Resumen Cliente'!$L$130</f>
        <v>0</v>
      </c>
      <c r="E131" s="2">
        <f>'[1]Resumen Cliente'!$M$130</f>
        <v>0</v>
      </c>
      <c r="F131" s="2">
        <f>'[1]Resumen Cliente'!$N$130</f>
        <v>0</v>
      </c>
      <c r="G131" s="2">
        <f>'[1]Resumen Cliente'!$O$130</f>
        <v>0</v>
      </c>
      <c r="H131" s="2">
        <f>'[1]Resumen Cliente'!$C$130-'[1]Resumen Cliente'!$D$130</f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idden="1" x14ac:dyDescent="0.25">
      <c r="A132" s="1">
        <v>13301</v>
      </c>
      <c r="B132" s="1" t="s">
        <v>191</v>
      </c>
      <c r="C132" s="2">
        <f>'[1]Resumen Cliente'!$K$131</f>
        <v>0</v>
      </c>
      <c r="D132" s="2">
        <f>'[1]Resumen Cliente'!$L$131</f>
        <v>0</v>
      </c>
      <c r="E132" s="2">
        <f>'[1]Resumen Cliente'!$M$131</f>
        <v>0</v>
      </c>
      <c r="F132" s="2">
        <f>'[1]Resumen Cliente'!$N$131</f>
        <v>0</v>
      </c>
      <c r="G132" s="2">
        <f>'[1]Resumen Cliente'!$O$131</f>
        <v>0</v>
      </c>
      <c r="H132" s="2">
        <f>'[1]Resumen Cliente'!$C$131-'[1]Resumen Cliente'!$D$131</f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idden="1" x14ac:dyDescent="0.25">
      <c r="A133" s="1">
        <v>13349</v>
      </c>
      <c r="B133" s="1" t="s">
        <v>82</v>
      </c>
      <c r="C133" s="2">
        <f>'[1]Resumen Cliente'!$K$132+'[1]Resumen Cliente'!$U$132+'[1]Resumen Cliente'!$AE$132+'[1]Resumen Cliente'!$AJ$132</f>
        <v>39294.42</v>
      </c>
      <c r="D133" s="2">
        <f>'[1]Resumen Cliente'!$L$132+'[1]Resumen Cliente'!$V$132+'[1]Resumen Cliente'!$AF$132+'[1]Resumen Cliente'!$AK$132</f>
        <v>428175.58999999997</v>
      </c>
      <c r="E133" s="2">
        <f>'[1]Resumen Cliente'!$M$132+'[1]Resumen Cliente'!$W$132+'[1]Resumen Cliente'!$AG$132+'[1]Resumen Cliente'!$AL$132</f>
        <v>0</v>
      </c>
      <c r="F133" s="2">
        <f>'[1]Resumen Cliente'!$N$132+'[1]Resumen Cliente'!$X$132+'[1]Resumen Cliente'!$AH$132+'[1]Resumen Cliente'!$AM$132</f>
        <v>0</v>
      </c>
      <c r="G133" s="2">
        <f>'[1]Resumen Cliente'!$O$132+'[1]Resumen Cliente'!$Y$132+'[1]Resumen Cliente'!$AI$132+'[1]Resumen Cliente'!$AN$132</f>
        <v>0</v>
      </c>
      <c r="H133" s="2">
        <f>'[1]Resumen Cliente'!$C$132-'[1]Resumen Cliente'!$D$132</f>
        <v>-388881.17</v>
      </c>
      <c r="I133" s="2">
        <v>0</v>
      </c>
      <c r="J133" s="2">
        <v>-388881.17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3359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316627.87</v>
      </c>
      <c r="AG133" s="2">
        <v>0</v>
      </c>
      <c r="AH133" s="2">
        <v>0</v>
      </c>
      <c r="AI133" s="2">
        <v>0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idden="1" x14ac:dyDescent="0.25">
      <c r="A134" s="1">
        <v>13421</v>
      </c>
      <c r="B134" s="1" t="s">
        <v>192</v>
      </c>
      <c r="C134" s="2">
        <f>'[1]Resumen Cliente'!$K$133</f>
        <v>0</v>
      </c>
      <c r="D134" s="2">
        <f>'[1]Resumen Cliente'!$L$133</f>
        <v>0</v>
      </c>
      <c r="E134" s="2">
        <f>'[1]Resumen Cliente'!$M$133</f>
        <v>0</v>
      </c>
      <c r="F134" s="2">
        <f>'[1]Resumen Cliente'!$N$133</f>
        <v>0</v>
      </c>
      <c r="G134" s="2">
        <f>'[1]Resumen Cliente'!$O$133</f>
        <v>0</v>
      </c>
      <c r="H134" s="2">
        <f>'[1]Resumen Cliente'!$C$133-'[1]Resumen Cliente'!$D$133</f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idden="1" x14ac:dyDescent="0.25">
      <c r="A135" s="1">
        <v>13429</v>
      </c>
      <c r="B135" s="1" t="s">
        <v>193</v>
      </c>
      <c r="C135" s="2">
        <f>'[1]Resumen Cliente'!$K$134</f>
        <v>0</v>
      </c>
      <c r="D135" s="2">
        <f>'[1]Resumen Cliente'!$L$134</f>
        <v>0</v>
      </c>
      <c r="E135" s="2">
        <f>'[1]Resumen Cliente'!$M$134</f>
        <v>0</v>
      </c>
      <c r="F135" s="2">
        <f>'[1]Resumen Cliente'!$N$134</f>
        <v>0</v>
      </c>
      <c r="G135" s="2">
        <f>'[1]Resumen Cliente'!$O$134</f>
        <v>84000</v>
      </c>
      <c r="H135" s="2">
        <f>'[1]Resumen Cliente'!$C$134-'[1]Resumen Cliente'!$D$134</f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84000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idden="1" x14ac:dyDescent="0.25">
      <c r="A136" s="1">
        <v>13820</v>
      </c>
      <c r="B136" s="1" t="s">
        <v>194</v>
      </c>
      <c r="C136" s="2">
        <f>'[1]Resumen Cliente'!$K$135+'[1]Resumen Cliente'!$U$135+'[1]Resumen Cliente'!$Z$135+'[1]Resumen Cliente'!$AJ$135+'[1]Resumen Cliente'!$AO$135</f>
        <v>4240697.2</v>
      </c>
      <c r="D136" s="2">
        <f>'[1]Resumen Cliente'!$L$135+'[1]Resumen Cliente'!$V$135+'[1]Resumen Cliente'!$AA$135+'[1]Resumen Cliente'!$AK$135+'[1]Resumen Cliente'!$AP$135</f>
        <v>4245528.03</v>
      </c>
      <c r="E136" s="2">
        <f>'[1]Resumen Cliente'!$M$135+'[1]Resumen Cliente'!$W$135+'[1]Resumen Cliente'!$AB$135+'[1]Resumen Cliente'!$AL$135+'[1]Resumen Cliente'!$AQ$135</f>
        <v>0</v>
      </c>
      <c r="F136" s="2">
        <f>'[1]Resumen Cliente'!$N$135+'[1]Resumen Cliente'!$X$135+'[1]Resumen Cliente'!$AC$135+'[1]Resumen Cliente'!$AM$135+'[1]Resumen Cliente'!$AR$135</f>
        <v>0</v>
      </c>
      <c r="G136" s="2">
        <f>'[1]Resumen Cliente'!$O$135+'[1]Resumen Cliente'!$Y$135+'[1]Resumen Cliente'!$AD$135+'[1]Resumen Cliente'!$AN$135+'[1]Resumen Cliente'!$AS$135</f>
        <v>-10</v>
      </c>
      <c r="H136" s="2">
        <f>'[1]Resumen Cliente'!$C$135-'[1]Resumen Cliente'!$D$135</f>
        <v>-4830.8300000000745</v>
      </c>
      <c r="I136" s="2">
        <v>0</v>
      </c>
      <c r="J136" s="2">
        <v>-4830.83</v>
      </c>
      <c r="K136" s="2">
        <v>0</v>
      </c>
      <c r="L136" s="2">
        <v>0</v>
      </c>
      <c r="M136" s="2">
        <v>0</v>
      </c>
      <c r="N136" s="2">
        <v>0</v>
      </c>
      <c r="O136" s="2">
        <v>-10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2531.64</v>
      </c>
      <c r="W136" s="2">
        <v>0</v>
      </c>
      <c r="X136" s="2">
        <v>0</v>
      </c>
      <c r="Y136" s="2">
        <v>53040</v>
      </c>
      <c r="Z136" s="2">
        <v>0</v>
      </c>
      <c r="AA136" s="2">
        <v>0</v>
      </c>
      <c r="AB136" s="2">
        <v>0</v>
      </c>
      <c r="AC136" s="2">
        <v>0</v>
      </c>
      <c r="AD136" s="2">
        <v>37220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idden="1" x14ac:dyDescent="0.25">
      <c r="A137" s="1">
        <v>13969</v>
      </c>
      <c r="B137" s="1" t="s">
        <v>195</v>
      </c>
      <c r="C137" s="2">
        <f>'[1]Resumen Cliente'!$K$136</f>
        <v>0</v>
      </c>
      <c r="D137" s="2">
        <f>'[1]Resumen Cliente'!$L$136</f>
        <v>0</v>
      </c>
      <c r="E137" s="2">
        <f>'[1]Resumen Cliente'!$M$136</f>
        <v>0</v>
      </c>
      <c r="F137" s="2">
        <f>'[1]Resumen Cliente'!$N$136</f>
        <v>0</v>
      </c>
      <c r="G137" s="2">
        <f>'[1]Resumen Cliente'!$O$136</f>
        <v>37760</v>
      </c>
      <c r="H137" s="2">
        <f>'[1]Resumen Cliente'!$C$136-'[1]Resumen Cliente'!$D$136</f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37760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idden="1" x14ac:dyDescent="0.25">
      <c r="A138" s="1">
        <v>14005</v>
      </c>
      <c r="B138" s="1" t="s">
        <v>196</v>
      </c>
      <c r="C138" s="2">
        <f>'[1]Resumen Cliente'!$K$137+'[1]Resumen Cliente'!$U$137</f>
        <v>0</v>
      </c>
      <c r="D138" s="2">
        <f>'[1]Resumen Cliente'!$L$137+'[1]Resumen Cliente'!$V$137</f>
        <v>2484</v>
      </c>
      <c r="E138" s="2">
        <f>'[1]Resumen Cliente'!$M$137+'[1]Resumen Cliente'!$W$137</f>
        <v>0</v>
      </c>
      <c r="F138" s="2">
        <f>'[1]Resumen Cliente'!$N$137+'[1]Resumen Cliente'!$X$137</f>
        <v>0</v>
      </c>
      <c r="G138" s="2">
        <f>'[1]Resumen Cliente'!$O$137+'[1]Resumen Cliente'!$Y$137</f>
        <v>0</v>
      </c>
      <c r="H138" s="2">
        <f>'[1]Resumen Cliente'!$C$137-'[1]Resumen Cliente'!$D$137</f>
        <v>-2484</v>
      </c>
      <c r="I138" s="2">
        <v>0</v>
      </c>
      <c r="J138" s="2">
        <v>-2484</v>
      </c>
      <c r="K138" s="2"/>
      <c r="L138" s="2"/>
      <c r="M138" s="2"/>
      <c r="N138" s="2"/>
      <c r="O138" s="2"/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2484</v>
      </c>
      <c r="W138" s="2">
        <v>0</v>
      </c>
      <c r="X138" s="2">
        <v>0</v>
      </c>
      <c r="Y138" s="2">
        <v>0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2">
        <v>39294.42</v>
      </c>
      <c r="AK138" s="2">
        <v>108188.72</v>
      </c>
      <c r="AL138" s="2">
        <v>0</v>
      </c>
      <c r="AM138" s="2">
        <v>0</v>
      </c>
      <c r="AN138" s="2">
        <v>0</v>
      </c>
      <c r="AO138" s="1"/>
      <c r="AP138" s="1"/>
      <c r="AQ138" s="1"/>
      <c r="AR138" s="1"/>
      <c r="AS138" s="1"/>
    </row>
    <row r="139" spans="1:45" hidden="1" x14ac:dyDescent="0.25">
      <c r="A139" s="1">
        <v>14197</v>
      </c>
      <c r="B139" s="1" t="s">
        <v>197</v>
      </c>
      <c r="C139" s="2">
        <f>'[1]Resumen Cliente'!$K$138+'[1]Resumen Cliente'!$U$138+'[1]Resumen Cliente'!$Z$138</f>
        <v>30975</v>
      </c>
      <c r="D139" s="2">
        <f>'[1]Resumen Cliente'!$L$138+'[1]Resumen Cliente'!$V$138+'[1]Resumen Cliente'!$AA$138</f>
        <v>60398.92</v>
      </c>
      <c r="E139" s="2">
        <f>'[1]Resumen Cliente'!$M$138+'[1]Resumen Cliente'!$W$138+'[1]Resumen Cliente'!$AB$138</f>
        <v>0</v>
      </c>
      <c r="F139" s="2">
        <f>'[1]Resumen Cliente'!$N$138+'[1]Resumen Cliente'!$X$138+'[1]Resumen Cliente'!$AC$138</f>
        <v>4600.59</v>
      </c>
      <c r="G139" s="2">
        <f>'[1]Resumen Cliente'!$O$138+'[1]Resumen Cliente'!$Y$138+'[1]Resumen Cliente'!$AD$138</f>
        <v>0</v>
      </c>
      <c r="H139" s="2">
        <f>'[1]Resumen Cliente'!$C$138-'[1]Resumen Cliente'!$D$138</f>
        <v>-29423.919999999998</v>
      </c>
      <c r="I139" s="2">
        <v>0</v>
      </c>
      <c r="J139" s="2">
        <v>-29423.919999999998</v>
      </c>
      <c r="K139" s="2"/>
      <c r="L139" s="2"/>
      <c r="M139" s="2"/>
      <c r="N139" s="2"/>
      <c r="O139" s="2"/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30975</v>
      </c>
      <c r="V139" s="2">
        <v>51166.92</v>
      </c>
      <c r="W139" s="2">
        <v>0</v>
      </c>
      <c r="X139" s="2">
        <v>4600.59</v>
      </c>
      <c r="Y139" s="2">
        <v>0</v>
      </c>
      <c r="Z139" s="2">
        <v>0</v>
      </c>
      <c r="AA139" s="2">
        <v>9232</v>
      </c>
      <c r="AB139" s="2">
        <v>0</v>
      </c>
      <c r="AC139" s="2">
        <v>0</v>
      </c>
      <c r="AD139" s="2">
        <v>0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idden="1" x14ac:dyDescent="0.25">
      <c r="A140" s="1">
        <v>14208</v>
      </c>
      <c r="B140" s="1" t="s">
        <v>183</v>
      </c>
      <c r="C140" s="2">
        <f>'[1]Resumen Cliente'!$K$139+'[1]Resumen Cliente'!$U$139+'[1]Resumen Cliente'!$Z$139</f>
        <v>244327.80000000002</v>
      </c>
      <c r="D140" s="2">
        <f>'[1]Resumen Cliente'!$L$139+'[1]Resumen Cliente'!$V$139+'[1]Resumen Cliente'!$AA$139</f>
        <v>140507.03</v>
      </c>
      <c r="E140" s="2">
        <f>'[1]Resumen Cliente'!$M$139+'[1]Resumen Cliente'!$W$139+'[1]Resumen Cliente'!$AB$139</f>
        <v>0</v>
      </c>
      <c r="F140" s="2">
        <f>'[1]Resumen Cliente'!$N$139+'[1]Resumen Cliente'!$X$139+'[1]Resumen Cliente'!$AC$139</f>
        <v>0</v>
      </c>
      <c r="G140" s="2">
        <f>'[1]Resumen Cliente'!$O$139+'[1]Resumen Cliente'!$Y$139+'[1]Resumen Cliente'!$AD$139</f>
        <v>0</v>
      </c>
      <c r="H140" s="2">
        <f>'[1]Resumen Cliente'!$C$139-'[1]Resumen Cliente'!$D$139</f>
        <v>103820.77000000002</v>
      </c>
      <c r="I140" s="2">
        <v>103820.77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216117.1</v>
      </c>
      <c r="V140" s="2">
        <v>129611.18</v>
      </c>
      <c r="W140" s="2">
        <v>0</v>
      </c>
      <c r="X140" s="2">
        <v>0</v>
      </c>
      <c r="Y140" s="2">
        <v>0</v>
      </c>
      <c r="Z140" s="2">
        <v>28210.7</v>
      </c>
      <c r="AA140" s="2">
        <v>10895.85</v>
      </c>
      <c r="AB140" s="2">
        <v>0</v>
      </c>
      <c r="AC140" s="2">
        <v>0</v>
      </c>
      <c r="AD140" s="2">
        <v>0</v>
      </c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idden="1" x14ac:dyDescent="0.25">
      <c r="A141" s="1">
        <v>14250</v>
      </c>
      <c r="B141" s="1" t="s">
        <v>198</v>
      </c>
      <c r="C141" s="2">
        <f>'[1]Resumen Cliente'!$K$140</f>
        <v>0</v>
      </c>
      <c r="D141" s="2">
        <f>'[1]Resumen Cliente'!$L$140</f>
        <v>0</v>
      </c>
      <c r="E141" s="2">
        <f>'[1]Resumen Cliente'!$M$140</f>
        <v>0</v>
      </c>
      <c r="F141" s="2">
        <f>'[1]Resumen Cliente'!$N$140</f>
        <v>0</v>
      </c>
      <c r="G141" s="2">
        <f>'[1]Resumen Cliente'!$O$140</f>
        <v>0</v>
      </c>
      <c r="H141" s="2">
        <f>'[1]Resumen Cliente'!$C$140-'[1]Resumen Cliente'!$D$140</f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2">
        <v>2510604.2000000002</v>
      </c>
      <c r="AK141" s="2">
        <v>2561491.11</v>
      </c>
      <c r="AL141" s="2">
        <v>0</v>
      </c>
      <c r="AM141" s="2">
        <v>0</v>
      </c>
      <c r="AN141" s="2">
        <v>0</v>
      </c>
      <c r="AO141" s="2">
        <v>1730093</v>
      </c>
      <c r="AP141" s="2">
        <v>1681505.28</v>
      </c>
      <c r="AQ141" s="2">
        <v>0</v>
      </c>
      <c r="AR141" s="2">
        <v>0</v>
      </c>
      <c r="AS141" s="2">
        <v>-90260</v>
      </c>
    </row>
    <row r="142" spans="1:45" hidden="1" x14ac:dyDescent="0.25">
      <c r="A142" s="1">
        <v>14400</v>
      </c>
      <c r="B142" s="1" t="s">
        <v>199</v>
      </c>
      <c r="C142" s="2">
        <f>'[1]Resumen Cliente'!$K$141+'[1]Resumen Cliente'!$U$141+'[1]Resumen Cliente'!$Z$141+'[1]Resumen Cliente'!$AJ$141+'[1]Resumen Cliente'!$AO$141</f>
        <v>0</v>
      </c>
      <c r="D142" s="2">
        <f>'[1]Resumen Cliente'!$L$141+'[1]Resumen Cliente'!$V$141+'[1]Resumen Cliente'!$AA$141+'[1]Resumen Cliente'!$AK$141+'[1]Resumen Cliente'!$AP$141</f>
        <v>584127.43999999994</v>
      </c>
      <c r="E142" s="2">
        <f>'[1]Resumen Cliente'!$M$141+'[1]Resumen Cliente'!$W$141+'[1]Resumen Cliente'!$AB$141+'[1]Resumen Cliente'!$AL$141+'[1]Resumen Cliente'!$AQ$141</f>
        <v>0</v>
      </c>
      <c r="F142" s="2">
        <f>'[1]Resumen Cliente'!$N$141+'[1]Resumen Cliente'!$X$141+'[1]Resumen Cliente'!$AC$141+'[1]Resumen Cliente'!$AM$141+'[1]Resumen Cliente'!$AR$141</f>
        <v>10757.24</v>
      </c>
      <c r="G142" s="2">
        <f>'[1]Resumen Cliente'!$O$141+'[1]Resumen Cliente'!$Y$141+'[1]Resumen Cliente'!$AD$141+'[1]Resumen Cliente'!$AN$141+'[1]Resumen Cliente'!$AS$141</f>
        <v>1006830</v>
      </c>
      <c r="H142" s="2">
        <f>'[1]Resumen Cliente'!$C$141-'[1]Resumen Cliente'!$D$141</f>
        <v>-584127.43999999994</v>
      </c>
      <c r="I142" s="2">
        <v>0</v>
      </c>
      <c r="J142" s="2">
        <v>-584127.43999999994</v>
      </c>
      <c r="K142" s="2">
        <v>0</v>
      </c>
      <c r="L142" s="2">
        <v>0</v>
      </c>
      <c r="M142" s="2">
        <v>0</v>
      </c>
      <c r="N142" s="2">
        <v>0</v>
      </c>
      <c r="O142" s="2">
        <v>295330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305</v>
      </c>
      <c r="W142" s="2">
        <v>0</v>
      </c>
      <c r="X142" s="2">
        <v>0</v>
      </c>
      <c r="Y142" s="2">
        <v>-319620</v>
      </c>
      <c r="Z142" s="2">
        <v>0</v>
      </c>
      <c r="AA142" s="2">
        <v>554.49</v>
      </c>
      <c r="AB142" s="2">
        <v>0</v>
      </c>
      <c r="AC142" s="2">
        <v>0</v>
      </c>
      <c r="AD142" s="2">
        <v>154800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idden="1" x14ac:dyDescent="0.25">
      <c r="A143" s="1">
        <v>14468</v>
      </c>
      <c r="B143" s="1" t="s">
        <v>200</v>
      </c>
      <c r="C143" s="2">
        <f>'[1]Resumen Cliente'!$K$142</f>
        <v>0</v>
      </c>
      <c r="D143" s="2">
        <f>'[1]Resumen Cliente'!$L$142</f>
        <v>0</v>
      </c>
      <c r="E143" s="2">
        <f>'[1]Resumen Cliente'!$M$142</f>
        <v>0</v>
      </c>
      <c r="F143" s="2">
        <f>'[1]Resumen Cliente'!$N$142</f>
        <v>0</v>
      </c>
      <c r="G143" s="2">
        <f>'[1]Resumen Cliente'!$O$142</f>
        <v>0</v>
      </c>
      <c r="H143" s="2">
        <f>'[1]Resumen Cliente'!$C$142-'[1]Resumen Cliente'!$D$142</f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idden="1" x14ac:dyDescent="0.25">
      <c r="A144" s="1">
        <v>14557</v>
      </c>
      <c r="B144" s="1" t="s">
        <v>201</v>
      </c>
      <c r="C144" s="2">
        <f>'[1]Resumen Cliente'!$K$143</f>
        <v>0</v>
      </c>
      <c r="D144" s="2">
        <f>'[1]Resumen Cliente'!$L$143</f>
        <v>0</v>
      </c>
      <c r="E144" s="2">
        <f>'[1]Resumen Cliente'!$M$143</f>
        <v>0</v>
      </c>
      <c r="F144" s="2">
        <f>'[1]Resumen Cliente'!$N$143</f>
        <v>0</v>
      </c>
      <c r="G144" s="2">
        <f>'[1]Resumen Cliente'!$O$143</f>
        <v>0</v>
      </c>
      <c r="H144" s="2">
        <f>'[1]Resumen Cliente'!$C$143-'[1]Resumen Cliente'!$D$143</f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idden="1" x14ac:dyDescent="0.25">
      <c r="A145" s="1">
        <v>14680</v>
      </c>
      <c r="B145" s="1" t="s">
        <v>198</v>
      </c>
      <c r="C145" s="2">
        <f>'[1]Resumen Cliente'!$K$144</f>
        <v>0</v>
      </c>
      <c r="D145" s="2">
        <f>'[1]Resumen Cliente'!$L$144</f>
        <v>0</v>
      </c>
      <c r="E145" s="2">
        <f>'[1]Resumen Cliente'!$M$144</f>
        <v>0</v>
      </c>
      <c r="F145" s="2">
        <f>'[1]Resumen Cliente'!$N$144</f>
        <v>0</v>
      </c>
      <c r="G145" s="2">
        <f>'[1]Resumen Cliente'!$O$144</f>
        <v>0</v>
      </c>
      <c r="H145" s="2">
        <f>'[1]Resumen Cliente'!$C$144-'[1]Resumen Cliente'!$D$144</f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idden="1" x14ac:dyDescent="0.25">
      <c r="A146" s="1">
        <v>14684</v>
      </c>
      <c r="B146" s="1" t="s">
        <v>202</v>
      </c>
      <c r="C146" s="2">
        <f>'[1]Resumen Cliente'!$K$145+'[1]Resumen Cliente'!$P$145</f>
        <v>0</v>
      </c>
      <c r="D146" s="2">
        <f>'[1]Resumen Cliente'!$L$145+'[1]Resumen Cliente'!$Q$145</f>
        <v>2130</v>
      </c>
      <c r="E146" s="2">
        <f>'[1]Resumen Cliente'!$M$145+'[1]Resumen Cliente'!$R$145</f>
        <v>0</v>
      </c>
      <c r="F146" s="2">
        <f>'[1]Resumen Cliente'!$N$145+'[1]Resumen Cliente'!$S$145</f>
        <v>0</v>
      </c>
      <c r="G146" s="2">
        <f>'[1]Resumen Cliente'!$O$145+'[1]Resumen Cliente'!$T$145</f>
        <v>0</v>
      </c>
      <c r="H146" s="2">
        <f>'[1]Resumen Cliente'!$C$145-'[1]Resumen Cliente'!$D$145</f>
        <v>-2130</v>
      </c>
      <c r="I146" s="2">
        <v>0</v>
      </c>
      <c r="J146" s="2">
        <v>-2130</v>
      </c>
      <c r="K146" s="2"/>
      <c r="L146" s="2"/>
      <c r="M146" s="2"/>
      <c r="N146" s="2"/>
      <c r="O146" s="2"/>
      <c r="P146" s="2">
        <v>0</v>
      </c>
      <c r="Q146" s="2">
        <v>2130</v>
      </c>
      <c r="R146" s="2">
        <v>0</v>
      </c>
      <c r="S146" s="2">
        <v>0</v>
      </c>
      <c r="T146" s="2">
        <v>0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idden="1" x14ac:dyDescent="0.25">
      <c r="A147" s="1">
        <v>14685</v>
      </c>
      <c r="B147" s="1" t="s">
        <v>202</v>
      </c>
      <c r="C147" s="2">
        <f>'[1]Resumen Cliente'!$K$146+'[1]Resumen Cliente'!$U$146+'[1]Resumen Cliente'!$AE$146+'[1]Resumen Cliente'!$AJ$146</f>
        <v>0</v>
      </c>
      <c r="D147" s="2">
        <f>'[1]Resumen Cliente'!$L$146+'[1]Resumen Cliente'!$V$146+'[1]Resumen Cliente'!$AF$146+'[1]Resumen Cliente'!$AK$146</f>
        <v>26225.360000000001</v>
      </c>
      <c r="E147" s="2">
        <f>'[1]Resumen Cliente'!$M$146+'[1]Resumen Cliente'!$W$146+'[1]Resumen Cliente'!$AG$146+'[1]Resumen Cliente'!$AL$146</f>
        <v>2225</v>
      </c>
      <c r="F147" s="2">
        <f>'[1]Resumen Cliente'!$N$146+'[1]Resumen Cliente'!$X$146+'[1]Resumen Cliente'!$AH$146+'[1]Resumen Cliente'!$AM$146</f>
        <v>207176.44</v>
      </c>
      <c r="G147" s="2">
        <f>'[1]Resumen Cliente'!$O$146+'[1]Resumen Cliente'!$Y$146+'[1]Resumen Cliente'!$AI$146+'[1]Resumen Cliente'!$AN$146</f>
        <v>0</v>
      </c>
      <c r="H147" s="2">
        <f>'[1]Resumen Cliente'!$C$146-'[1]Resumen Cliente'!$D$146</f>
        <v>-26225.360000000001</v>
      </c>
      <c r="I147" s="2">
        <v>0</v>
      </c>
      <c r="J147" s="2">
        <v>-26225.360000000001</v>
      </c>
      <c r="K147" s="2">
        <v>0</v>
      </c>
      <c r="L147" s="2">
        <v>21453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1757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1335</v>
      </c>
      <c r="AH147" s="2">
        <v>63813.68</v>
      </c>
      <c r="AI147" s="2">
        <v>0</v>
      </c>
      <c r="AJ147" s="2">
        <v>0</v>
      </c>
      <c r="AK147" s="2">
        <v>556306.94999999995</v>
      </c>
      <c r="AL147" s="2">
        <v>0</v>
      </c>
      <c r="AM147" s="2">
        <v>10757.24</v>
      </c>
      <c r="AN147" s="2">
        <v>-82360</v>
      </c>
      <c r="AO147" s="2">
        <v>0</v>
      </c>
      <c r="AP147" s="2">
        <v>26961</v>
      </c>
      <c r="AQ147" s="2">
        <v>0</v>
      </c>
      <c r="AR147" s="2">
        <v>0</v>
      </c>
      <c r="AS147" s="2">
        <v>958680</v>
      </c>
    </row>
    <row r="148" spans="1:45" hidden="1" x14ac:dyDescent="0.25">
      <c r="A148" s="1">
        <v>14697</v>
      </c>
      <c r="B148" s="1" t="s">
        <v>203</v>
      </c>
      <c r="C148" s="2">
        <f>'[1]Resumen Cliente'!$K$147</f>
        <v>0</v>
      </c>
      <c r="D148" s="2">
        <f>'[1]Resumen Cliente'!$L$147</f>
        <v>0</v>
      </c>
      <c r="E148" s="2">
        <f>'[1]Resumen Cliente'!$M$147</f>
        <v>0</v>
      </c>
      <c r="F148" s="2">
        <f>'[1]Resumen Cliente'!$N$147</f>
        <v>0</v>
      </c>
      <c r="G148" s="2">
        <f>'[1]Resumen Cliente'!$O$147</f>
        <v>0</v>
      </c>
      <c r="H148" s="2">
        <f>'[1]Resumen Cliente'!$C$147-'[1]Resumen Cliente'!$D$147</f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idden="1" x14ac:dyDescent="0.25">
      <c r="A149" s="1">
        <v>14788</v>
      </c>
      <c r="B149" s="1" t="s">
        <v>204</v>
      </c>
      <c r="C149" s="2">
        <f>'[1]Resumen Cliente'!$K$148</f>
        <v>0</v>
      </c>
      <c r="D149" s="2">
        <f>'[1]Resumen Cliente'!$L$148</f>
        <v>0</v>
      </c>
      <c r="E149" s="2">
        <f>'[1]Resumen Cliente'!$M$148</f>
        <v>0</v>
      </c>
      <c r="F149" s="2">
        <f>'[1]Resumen Cliente'!$N$148</f>
        <v>0</v>
      </c>
      <c r="G149" s="2">
        <f>'[1]Resumen Cliente'!$O$148</f>
        <v>0</v>
      </c>
      <c r="H149" s="2">
        <f>'[1]Resumen Cliente'!$C$148-'[1]Resumen Cliente'!$D$148</f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idden="1" x14ac:dyDescent="0.25">
      <c r="A150" s="1">
        <v>14913</v>
      </c>
      <c r="B150" s="1" t="s">
        <v>205</v>
      </c>
      <c r="C150" s="2">
        <f>'[1]Resumen Cliente'!$K$149</f>
        <v>0</v>
      </c>
      <c r="D150" s="2">
        <f>'[1]Resumen Cliente'!$L$149</f>
        <v>0</v>
      </c>
      <c r="E150" s="2">
        <f>'[1]Resumen Cliente'!$M$149</f>
        <v>0</v>
      </c>
      <c r="F150" s="2">
        <f>'[1]Resumen Cliente'!$N$149</f>
        <v>0</v>
      </c>
      <c r="G150" s="2">
        <f>'[1]Resumen Cliente'!$O$149</f>
        <v>0</v>
      </c>
      <c r="H150" s="2">
        <f>'[1]Resumen Cliente'!$C$149-'[1]Resumen Cliente'!$D$149</f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idden="1" x14ac:dyDescent="0.25">
      <c r="A151" s="1">
        <v>14989</v>
      </c>
      <c r="B151" s="1" t="s">
        <v>206</v>
      </c>
      <c r="C151" s="2">
        <f>'[1]Resumen Cliente'!$K$150+'[1]Resumen Cliente'!$P$150</f>
        <v>0</v>
      </c>
      <c r="D151" s="2">
        <f>'[1]Resumen Cliente'!$L$150+'[1]Resumen Cliente'!$Q$150</f>
        <v>216</v>
      </c>
      <c r="E151" s="2">
        <f>'[1]Resumen Cliente'!$M$150+'[1]Resumen Cliente'!$R$150</f>
        <v>0</v>
      </c>
      <c r="F151" s="2">
        <f>'[1]Resumen Cliente'!$N$150+'[1]Resumen Cliente'!$S$150</f>
        <v>0</v>
      </c>
      <c r="G151" s="2">
        <f>'[1]Resumen Cliente'!$O$150+'[1]Resumen Cliente'!$T$150</f>
        <v>0</v>
      </c>
      <c r="H151" s="2">
        <f>'[1]Resumen Cliente'!$C$150-'[1]Resumen Cliente'!$D$150</f>
        <v>-216</v>
      </c>
      <c r="I151" s="2">
        <v>0</v>
      </c>
      <c r="J151" s="2">
        <v>-216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216</v>
      </c>
      <c r="R151" s="2">
        <v>0</v>
      </c>
      <c r="S151" s="2">
        <v>0</v>
      </c>
      <c r="T151" s="2">
        <v>0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idden="1" x14ac:dyDescent="0.25">
      <c r="A152" s="1">
        <v>15002</v>
      </c>
      <c r="B152" s="1" t="s">
        <v>207</v>
      </c>
      <c r="C152" s="2">
        <f>'[1]Resumen Cliente'!$K$151</f>
        <v>0</v>
      </c>
      <c r="D152" s="2">
        <f>'[1]Resumen Cliente'!$L$151</f>
        <v>0</v>
      </c>
      <c r="E152" s="2">
        <f>'[1]Resumen Cliente'!$M$151</f>
        <v>0</v>
      </c>
      <c r="F152" s="2">
        <f>'[1]Resumen Cliente'!$N$151</f>
        <v>0</v>
      </c>
      <c r="G152" s="2">
        <f>'[1]Resumen Cliente'!$O$151</f>
        <v>0</v>
      </c>
      <c r="H152" s="2">
        <f>'[1]Resumen Cliente'!$C$151-'[1]Resumen Cliente'!$D$151</f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2">
        <v>0</v>
      </c>
      <c r="AK152" s="2">
        <v>3015.36</v>
      </c>
      <c r="AL152" s="2">
        <v>890</v>
      </c>
      <c r="AM152" s="2">
        <v>143362.76</v>
      </c>
      <c r="AN152" s="2">
        <v>0</v>
      </c>
      <c r="AO152" s="1"/>
      <c r="AP152" s="1"/>
      <c r="AQ152" s="1"/>
      <c r="AR152" s="1"/>
      <c r="AS152" s="1"/>
    </row>
    <row r="153" spans="1:45" hidden="1" x14ac:dyDescent="0.25">
      <c r="A153" s="1">
        <v>15153</v>
      </c>
      <c r="B153" s="1" t="s">
        <v>208</v>
      </c>
      <c r="C153" s="2">
        <f>'[1]Resumen Cliente'!$K$152</f>
        <v>0</v>
      </c>
      <c r="D153" s="2">
        <f>'[1]Resumen Cliente'!$L$152</f>
        <v>0</v>
      </c>
      <c r="E153" s="2">
        <f>'[1]Resumen Cliente'!$M$152</f>
        <v>0</v>
      </c>
      <c r="F153" s="2">
        <f>'[1]Resumen Cliente'!$N$152</f>
        <v>0</v>
      </c>
      <c r="G153" s="2">
        <f>'[1]Resumen Cliente'!$O$152</f>
        <v>19200</v>
      </c>
      <c r="H153" s="2">
        <f>'[1]Resumen Cliente'!$C$152-'[1]Resumen Cliente'!$D$152</f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19200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idden="1" x14ac:dyDescent="0.25">
      <c r="A154" s="1">
        <v>15214</v>
      </c>
      <c r="B154" s="1" t="s">
        <v>209</v>
      </c>
      <c r="C154" s="2">
        <f>'[1]Resumen Cliente'!$K$153</f>
        <v>0</v>
      </c>
      <c r="D154" s="2">
        <f>'[1]Resumen Cliente'!$L$153</f>
        <v>0</v>
      </c>
      <c r="E154" s="2">
        <f>'[1]Resumen Cliente'!$M$153</f>
        <v>0</v>
      </c>
      <c r="F154" s="2">
        <f>'[1]Resumen Cliente'!$N$153</f>
        <v>0</v>
      </c>
      <c r="G154" s="2">
        <f>'[1]Resumen Cliente'!$O$153</f>
        <v>0</v>
      </c>
      <c r="H154" s="2">
        <f>'[1]Resumen Cliente'!$C$153-'[1]Resumen Cliente'!$D$153</f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idden="1" x14ac:dyDescent="0.25">
      <c r="A155" s="1">
        <v>15258</v>
      </c>
      <c r="B155" s="1" t="s">
        <v>210</v>
      </c>
      <c r="C155" s="2">
        <f>'[1]Resumen Cliente'!$K$154</f>
        <v>0</v>
      </c>
      <c r="D155" s="2">
        <f>'[1]Resumen Cliente'!$L$154</f>
        <v>0</v>
      </c>
      <c r="E155" s="2">
        <f>'[1]Resumen Cliente'!$M$154</f>
        <v>0</v>
      </c>
      <c r="F155" s="2">
        <f>'[1]Resumen Cliente'!$N$154</f>
        <v>0</v>
      </c>
      <c r="G155" s="2">
        <f>'[1]Resumen Cliente'!$O$154</f>
        <v>0</v>
      </c>
      <c r="H155" s="2">
        <f>'[1]Resumen Cliente'!$C$154-'[1]Resumen Cliente'!$D$154</f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idden="1" x14ac:dyDescent="0.25">
      <c r="A156" s="1">
        <v>15263</v>
      </c>
      <c r="B156" s="1" t="s">
        <v>211</v>
      </c>
      <c r="C156" s="2">
        <f>'[1]Resumen Cliente'!$K$155</f>
        <v>0</v>
      </c>
      <c r="D156" s="2">
        <f>'[1]Resumen Cliente'!$L$155</f>
        <v>0</v>
      </c>
      <c r="E156" s="2">
        <f>'[1]Resumen Cliente'!$M$155</f>
        <v>0</v>
      </c>
      <c r="F156" s="2">
        <f>'[1]Resumen Cliente'!$N$155</f>
        <v>0</v>
      </c>
      <c r="G156" s="2">
        <f>'[1]Resumen Cliente'!$O$155</f>
        <v>0</v>
      </c>
      <c r="H156" s="2">
        <f>'[1]Resumen Cliente'!$C$155-'[1]Resumen Cliente'!$D$155</f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idden="1" x14ac:dyDescent="0.25">
      <c r="A157" s="1">
        <v>15363</v>
      </c>
      <c r="B157" s="1" t="s">
        <v>212</v>
      </c>
      <c r="C157" s="2">
        <f>'[1]Resumen Cliente'!$K$156</f>
        <v>0</v>
      </c>
      <c r="D157" s="2">
        <f>'[1]Resumen Cliente'!$L$156</f>
        <v>0</v>
      </c>
      <c r="E157" s="2">
        <f>'[1]Resumen Cliente'!$M$156</f>
        <v>0</v>
      </c>
      <c r="F157" s="2">
        <f>'[1]Resumen Cliente'!$N$156</f>
        <v>0</v>
      </c>
      <c r="G157" s="2">
        <f>'[1]Resumen Cliente'!$O$156</f>
        <v>35752</v>
      </c>
      <c r="H157" s="2">
        <f>'[1]Resumen Cliente'!$C$156-'[1]Resumen Cliente'!$D$156</f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35752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idden="1" x14ac:dyDescent="0.25">
      <c r="A158" s="1">
        <v>15366</v>
      </c>
      <c r="B158" s="1" t="s">
        <v>213</v>
      </c>
      <c r="C158" s="2">
        <f>'[1]Resumen Cliente'!$K$157+'[1]Resumen Cliente'!$U$157</f>
        <v>0</v>
      </c>
      <c r="D158" s="2">
        <f>'[1]Resumen Cliente'!$L$157+'[1]Resumen Cliente'!$V$157</f>
        <v>0</v>
      </c>
      <c r="E158" s="2">
        <f>'[1]Resumen Cliente'!$M$157+'[1]Resumen Cliente'!$W$157</f>
        <v>0</v>
      </c>
      <c r="F158" s="2">
        <f>'[1]Resumen Cliente'!$N$157+'[1]Resumen Cliente'!$X$157</f>
        <v>13824.51</v>
      </c>
      <c r="G158" s="2">
        <f>'[1]Resumen Cliente'!$O$157+'[1]Resumen Cliente'!$Y$157</f>
        <v>0</v>
      </c>
      <c r="H158" s="2">
        <f>'[1]Resumen Cliente'!$C$157-'[1]Resumen Cliente'!$D$157</f>
        <v>0</v>
      </c>
      <c r="I158" s="2">
        <v>0</v>
      </c>
      <c r="J158" s="2">
        <v>0</v>
      </c>
      <c r="K158" s="2"/>
      <c r="L158" s="2"/>
      <c r="M158" s="2"/>
      <c r="N158" s="2"/>
      <c r="O158" s="2"/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13824.51</v>
      </c>
      <c r="Y158" s="2">
        <v>0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idden="1" x14ac:dyDescent="0.25">
      <c r="A159" s="1">
        <v>15370</v>
      </c>
      <c r="B159" s="1" t="s">
        <v>82</v>
      </c>
      <c r="C159" s="2">
        <f>'[1]Resumen Cliente'!$K$158+'[1]Resumen Cliente'!$U$158+'[1]Resumen Cliente'!$Z$158</f>
        <v>0</v>
      </c>
      <c r="D159" s="2">
        <f>'[1]Resumen Cliente'!$L$158+'[1]Resumen Cliente'!$V$158+'[1]Resumen Cliente'!$AA$158</f>
        <v>163556.66</v>
      </c>
      <c r="E159" s="2">
        <f>'[1]Resumen Cliente'!$M$158+'[1]Resumen Cliente'!$W$158+'[1]Resumen Cliente'!$AB$158</f>
        <v>0</v>
      </c>
      <c r="F159" s="2">
        <f>'[1]Resumen Cliente'!$N$158+'[1]Resumen Cliente'!$X$158+'[1]Resumen Cliente'!$AC$158</f>
        <v>0</v>
      </c>
      <c r="G159" s="2">
        <f>'[1]Resumen Cliente'!$O$158+'[1]Resumen Cliente'!$Y$158+'[1]Resumen Cliente'!$AD$158</f>
        <v>0</v>
      </c>
      <c r="H159" s="2">
        <f>'[1]Resumen Cliente'!$C$158-'[1]Resumen Cliente'!$D$158</f>
        <v>-163556.66</v>
      </c>
      <c r="I159" s="2">
        <v>0</v>
      </c>
      <c r="J159" s="2">
        <v>-163556.66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130421.02</v>
      </c>
      <c r="W159" s="2">
        <v>0</v>
      </c>
      <c r="X159" s="2">
        <v>0</v>
      </c>
      <c r="Y159" s="2">
        <v>0</v>
      </c>
      <c r="Z159" s="2">
        <v>0</v>
      </c>
      <c r="AA159" s="2">
        <v>33135.64</v>
      </c>
      <c r="AB159" s="2">
        <v>0</v>
      </c>
      <c r="AC159" s="2">
        <v>0</v>
      </c>
      <c r="AD159" s="2">
        <v>0</v>
      </c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idden="1" x14ac:dyDescent="0.25">
      <c r="A160" s="1">
        <v>15382</v>
      </c>
      <c r="B160" s="1" t="s">
        <v>214</v>
      </c>
      <c r="C160" s="2">
        <f>'[1]Resumen Cliente'!$K$159</f>
        <v>0</v>
      </c>
      <c r="D160" s="2">
        <f>'[1]Resumen Cliente'!$L$159</f>
        <v>0</v>
      </c>
      <c r="E160" s="2">
        <f>'[1]Resumen Cliente'!$M$159</f>
        <v>0</v>
      </c>
      <c r="F160" s="2">
        <f>'[1]Resumen Cliente'!$N$159</f>
        <v>0</v>
      </c>
      <c r="G160" s="2">
        <f>'[1]Resumen Cliente'!$O$159</f>
        <v>0</v>
      </c>
      <c r="H160" s="2">
        <f>'[1]Resumen Cliente'!$C$159-'[1]Resumen Cliente'!$D$159</f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idden="1" x14ac:dyDescent="0.25">
      <c r="A161" s="1">
        <v>15385</v>
      </c>
      <c r="B161" s="1" t="s">
        <v>215</v>
      </c>
      <c r="C161" s="2">
        <f>'[1]Resumen Cliente'!$K$160</f>
        <v>0</v>
      </c>
      <c r="D161" s="2">
        <f>'[1]Resumen Cliente'!$L$160</f>
        <v>0</v>
      </c>
      <c r="E161" s="2">
        <f>'[1]Resumen Cliente'!$M$160</f>
        <v>0</v>
      </c>
      <c r="F161" s="2">
        <f>'[1]Resumen Cliente'!$N$160</f>
        <v>0</v>
      </c>
      <c r="G161" s="2">
        <f>'[1]Resumen Cliente'!$O$160</f>
        <v>0</v>
      </c>
      <c r="H161" s="2">
        <f>'[1]Resumen Cliente'!$C$160-'[1]Resumen Cliente'!$D$160</f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idden="1" x14ac:dyDescent="0.25">
      <c r="A162" s="1">
        <v>15538</v>
      </c>
      <c r="B162" s="1" t="s">
        <v>143</v>
      </c>
      <c r="C162" s="2">
        <f>'[1]Resumen Cliente'!$K$161</f>
        <v>0</v>
      </c>
      <c r="D162" s="2">
        <f>'[1]Resumen Cliente'!$L$161</f>
        <v>0</v>
      </c>
      <c r="E162" s="2">
        <f>'[1]Resumen Cliente'!$M$161</f>
        <v>0</v>
      </c>
      <c r="F162" s="2">
        <f>'[1]Resumen Cliente'!$N$161</f>
        <v>0</v>
      </c>
      <c r="G162" s="2">
        <f>'[1]Resumen Cliente'!$O$161</f>
        <v>0</v>
      </c>
      <c r="H162" s="2">
        <f>'[1]Resumen Cliente'!$C$161-'[1]Resumen Cliente'!$D$161</f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idden="1" x14ac:dyDescent="0.25">
      <c r="A163" s="1">
        <v>15543</v>
      </c>
      <c r="B163" s="1" t="s">
        <v>216</v>
      </c>
      <c r="C163" s="2">
        <f>'[1]Resumen Cliente'!$K$162</f>
        <v>0</v>
      </c>
      <c r="D163" s="2">
        <f>'[1]Resumen Cliente'!$L$162</f>
        <v>0</v>
      </c>
      <c r="E163" s="2">
        <f>'[1]Resumen Cliente'!$M$162</f>
        <v>0</v>
      </c>
      <c r="F163" s="2">
        <f>'[1]Resumen Cliente'!$N$162</f>
        <v>0</v>
      </c>
      <c r="G163" s="2">
        <f>'[1]Resumen Cliente'!$O$162</f>
        <v>0</v>
      </c>
      <c r="H163" s="2">
        <f>'[1]Resumen Cliente'!$C$162-'[1]Resumen Cliente'!$D$162</f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idden="1" x14ac:dyDescent="0.25">
      <c r="A164" s="1">
        <v>15561</v>
      </c>
      <c r="B164" s="1" t="s">
        <v>217</v>
      </c>
      <c r="C164" s="2">
        <f>'[1]Resumen Cliente'!$K$163</f>
        <v>0</v>
      </c>
      <c r="D164" s="2">
        <f>'[1]Resumen Cliente'!$L$163</f>
        <v>0</v>
      </c>
      <c r="E164" s="2">
        <f>'[1]Resumen Cliente'!$M$163</f>
        <v>0</v>
      </c>
      <c r="F164" s="2">
        <f>'[1]Resumen Cliente'!$N$163</f>
        <v>0</v>
      </c>
      <c r="G164" s="2">
        <f>'[1]Resumen Cliente'!$O$163</f>
        <v>0</v>
      </c>
      <c r="H164" s="2">
        <f>'[1]Resumen Cliente'!$C$163-'[1]Resumen Cliente'!$D$163</f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idden="1" x14ac:dyDescent="0.25">
      <c r="A165" s="1">
        <v>15583</v>
      </c>
      <c r="B165" s="1" t="s">
        <v>147</v>
      </c>
      <c r="C165" s="2">
        <f>'[1]Resumen Cliente'!$K$164</f>
        <v>0</v>
      </c>
      <c r="D165" s="2">
        <f>'[1]Resumen Cliente'!$L$164</f>
        <v>0</v>
      </c>
      <c r="E165" s="2">
        <f>'[1]Resumen Cliente'!$M$164</f>
        <v>0</v>
      </c>
      <c r="F165" s="2">
        <f>'[1]Resumen Cliente'!$N$164</f>
        <v>0</v>
      </c>
      <c r="G165" s="2">
        <f>'[1]Resumen Cliente'!$O$164</f>
        <v>0</v>
      </c>
      <c r="H165" s="2">
        <f>'[1]Resumen Cliente'!$C$164-'[1]Resumen Cliente'!$D$164</f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idden="1" x14ac:dyDescent="0.25">
      <c r="A166" s="1">
        <v>15703</v>
      </c>
      <c r="B166" s="1" t="s">
        <v>218</v>
      </c>
      <c r="C166" s="2">
        <f>'[1]Resumen Cliente'!$K$165</f>
        <v>0</v>
      </c>
      <c r="D166" s="2">
        <f>'[1]Resumen Cliente'!$L$165</f>
        <v>0</v>
      </c>
      <c r="E166" s="2">
        <f>'[1]Resumen Cliente'!$M$165</f>
        <v>0</v>
      </c>
      <c r="F166" s="2">
        <f>'[1]Resumen Cliente'!$N$165</f>
        <v>0</v>
      </c>
      <c r="G166" s="2">
        <f>'[1]Resumen Cliente'!$O$165</f>
        <v>90</v>
      </c>
      <c r="H166" s="2">
        <f>'[1]Resumen Cliente'!$C$165-'[1]Resumen Cliente'!$D$165</f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90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idden="1" x14ac:dyDescent="0.25">
      <c r="A167" s="1">
        <v>15899</v>
      </c>
      <c r="B167" s="1" t="s">
        <v>217</v>
      </c>
      <c r="C167" s="2">
        <f>'[1]Resumen Cliente'!$K$166</f>
        <v>0</v>
      </c>
      <c r="D167" s="2">
        <f>'[1]Resumen Cliente'!$L$166</f>
        <v>0</v>
      </c>
      <c r="E167" s="2">
        <f>'[1]Resumen Cliente'!$M$166</f>
        <v>0</v>
      </c>
      <c r="F167" s="2">
        <f>'[1]Resumen Cliente'!$N$166</f>
        <v>0</v>
      </c>
      <c r="G167" s="2">
        <f>'[1]Resumen Cliente'!$O$166</f>
        <v>14000</v>
      </c>
      <c r="H167" s="2">
        <f>'[1]Resumen Cliente'!$C$166-'[1]Resumen Cliente'!$D$166</f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14000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idden="1" x14ac:dyDescent="0.25">
      <c r="A168" s="1">
        <v>16044</v>
      </c>
      <c r="B168" s="1" t="s">
        <v>219</v>
      </c>
      <c r="C168" s="2">
        <f>'[1]Resumen Cliente'!$K$167</f>
        <v>0</v>
      </c>
      <c r="D168" s="2">
        <f>'[1]Resumen Cliente'!$L$167</f>
        <v>0</v>
      </c>
      <c r="E168" s="2">
        <f>'[1]Resumen Cliente'!$M$167</f>
        <v>0</v>
      </c>
      <c r="F168" s="2">
        <f>'[1]Resumen Cliente'!$N$167</f>
        <v>0</v>
      </c>
      <c r="G168" s="2">
        <f>'[1]Resumen Cliente'!$O$167</f>
        <v>0</v>
      </c>
      <c r="H168" s="2">
        <f>'[1]Resumen Cliente'!$C$167-'[1]Resumen Cliente'!$D$167</f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idden="1" x14ac:dyDescent="0.25">
      <c r="A169" s="1">
        <v>16054</v>
      </c>
      <c r="B169" s="1" t="s">
        <v>220</v>
      </c>
      <c r="C169" s="2">
        <f>'[1]Resumen Cliente'!$K$168+'[1]Resumen Cliente'!$U$168+'[1]Resumen Cliente'!$Z$168</f>
        <v>0</v>
      </c>
      <c r="D169" s="2">
        <f>'[1]Resumen Cliente'!$L$168+'[1]Resumen Cliente'!$V$168+'[1]Resumen Cliente'!$AA$168</f>
        <v>2447.8000000000002</v>
      </c>
      <c r="E169" s="2">
        <f>'[1]Resumen Cliente'!$M$168+'[1]Resumen Cliente'!$W$168+'[1]Resumen Cliente'!$AB$168</f>
        <v>0</v>
      </c>
      <c r="F169" s="2">
        <f>'[1]Resumen Cliente'!$N$168+'[1]Resumen Cliente'!$X$168+'[1]Resumen Cliente'!$AC$168</f>
        <v>14222.2</v>
      </c>
      <c r="G169" s="2">
        <f>'[1]Resumen Cliente'!$O$168+'[1]Resumen Cliente'!$Y$168+'[1]Resumen Cliente'!$AD$168</f>
        <v>0</v>
      </c>
      <c r="H169" s="2">
        <f>'[1]Resumen Cliente'!$C$168-'[1]Resumen Cliente'!$D$168</f>
        <v>-2447.8000000000002</v>
      </c>
      <c r="I169" s="2">
        <v>0</v>
      </c>
      <c r="J169" s="2">
        <v>-2447.8000000000002</v>
      </c>
      <c r="K169" s="2"/>
      <c r="L169" s="2"/>
      <c r="M169" s="2"/>
      <c r="N169" s="2"/>
      <c r="O169" s="2"/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270</v>
      </c>
      <c r="W169" s="2">
        <v>0</v>
      </c>
      <c r="X169" s="2">
        <v>0</v>
      </c>
      <c r="Y169" s="2">
        <v>0</v>
      </c>
      <c r="Z169" s="2">
        <v>0</v>
      </c>
      <c r="AA169" s="2">
        <v>2177.8000000000002</v>
      </c>
      <c r="AB169" s="2">
        <v>0</v>
      </c>
      <c r="AC169" s="2">
        <v>14222.2</v>
      </c>
      <c r="AD169" s="2">
        <v>0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idden="1" x14ac:dyDescent="0.25">
      <c r="A170" s="1">
        <v>16213</v>
      </c>
      <c r="B170" s="1" t="s">
        <v>221</v>
      </c>
      <c r="C170" s="2">
        <f>'[1]Resumen Cliente'!$K$169</f>
        <v>0</v>
      </c>
      <c r="D170" s="2">
        <f>'[1]Resumen Cliente'!$L$169</f>
        <v>0</v>
      </c>
      <c r="E170" s="2">
        <f>'[1]Resumen Cliente'!$M$169</f>
        <v>0</v>
      </c>
      <c r="F170" s="2">
        <f>'[1]Resumen Cliente'!$N$169</f>
        <v>0</v>
      </c>
      <c r="G170" s="2">
        <f>'[1]Resumen Cliente'!$O$169</f>
        <v>0</v>
      </c>
      <c r="H170" s="2">
        <f>'[1]Resumen Cliente'!$C$169-'[1]Resumen Cliente'!$D$169</f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idden="1" x14ac:dyDescent="0.25">
      <c r="A171" s="1">
        <v>16215</v>
      </c>
      <c r="B171" s="1" t="s">
        <v>157</v>
      </c>
      <c r="C171" s="2">
        <f>'[1]Resumen Cliente'!$K$170</f>
        <v>0</v>
      </c>
      <c r="D171" s="2">
        <f>'[1]Resumen Cliente'!$L$170</f>
        <v>0</v>
      </c>
      <c r="E171" s="2">
        <f>'[1]Resumen Cliente'!$M$170</f>
        <v>0</v>
      </c>
      <c r="F171" s="2">
        <f>'[1]Resumen Cliente'!$N$170</f>
        <v>0</v>
      </c>
      <c r="G171" s="2">
        <f>'[1]Resumen Cliente'!$O$170</f>
        <v>0</v>
      </c>
      <c r="H171" s="2">
        <f>'[1]Resumen Cliente'!$C$170-'[1]Resumen Cliente'!$D$170</f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idden="1" x14ac:dyDescent="0.25">
      <c r="A172" s="1">
        <v>16245</v>
      </c>
      <c r="B172" s="1" t="s">
        <v>222</v>
      </c>
      <c r="C172" s="2">
        <f>'[1]Resumen Cliente'!$K$171</f>
        <v>0</v>
      </c>
      <c r="D172" s="2">
        <f>'[1]Resumen Cliente'!$L$171</f>
        <v>0</v>
      </c>
      <c r="E172" s="2">
        <f>'[1]Resumen Cliente'!$M$171</f>
        <v>0</v>
      </c>
      <c r="F172" s="2">
        <f>'[1]Resumen Cliente'!$N$171</f>
        <v>0</v>
      </c>
      <c r="G172" s="2">
        <f>'[1]Resumen Cliente'!$O$171</f>
        <v>0</v>
      </c>
      <c r="H172" s="2">
        <f>'[1]Resumen Cliente'!$C$171-'[1]Resumen Cliente'!$D$171</f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idden="1" x14ac:dyDescent="0.25">
      <c r="A173" s="1">
        <v>16290</v>
      </c>
      <c r="B173" s="1" t="s">
        <v>223</v>
      </c>
      <c r="C173" s="2">
        <f>'[1]Resumen Cliente'!$K$172</f>
        <v>0</v>
      </c>
      <c r="D173" s="2">
        <f>'[1]Resumen Cliente'!$L$172</f>
        <v>0</v>
      </c>
      <c r="E173" s="2">
        <f>'[1]Resumen Cliente'!$M$172</f>
        <v>0</v>
      </c>
      <c r="F173" s="2">
        <f>'[1]Resumen Cliente'!$N$172</f>
        <v>0</v>
      </c>
      <c r="G173" s="2">
        <f>'[1]Resumen Cliente'!$O$172</f>
        <v>0</v>
      </c>
      <c r="H173" s="2">
        <f>'[1]Resumen Cliente'!$C$172-'[1]Resumen Cliente'!$D$172</f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idden="1" x14ac:dyDescent="0.25">
      <c r="A174" s="1">
        <v>16379</v>
      </c>
      <c r="B174" s="1" t="s">
        <v>224</v>
      </c>
      <c r="C174" s="2">
        <f>'[1]Resumen Cliente'!$K$173</f>
        <v>0</v>
      </c>
      <c r="D174" s="2">
        <f>'[1]Resumen Cliente'!$L$173</f>
        <v>0</v>
      </c>
      <c r="E174" s="2">
        <f>'[1]Resumen Cliente'!$M$173</f>
        <v>0</v>
      </c>
      <c r="F174" s="2">
        <f>'[1]Resumen Cliente'!$N$173</f>
        <v>0</v>
      </c>
      <c r="G174" s="2">
        <f>'[1]Resumen Cliente'!$O$173</f>
        <v>0</v>
      </c>
      <c r="H174" s="2">
        <f>'[1]Resumen Cliente'!$C$173-'[1]Resumen Cliente'!$D$173</f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idden="1" x14ac:dyDescent="0.25">
      <c r="A175" s="1">
        <v>16539</v>
      </c>
      <c r="B175" s="1" t="s">
        <v>225</v>
      </c>
      <c r="C175" s="2">
        <f>'[1]Resumen Cliente'!$K$174</f>
        <v>0</v>
      </c>
      <c r="D175" s="2">
        <f>'[1]Resumen Cliente'!$L$174</f>
        <v>0</v>
      </c>
      <c r="E175" s="2">
        <f>'[1]Resumen Cliente'!$M$174</f>
        <v>0</v>
      </c>
      <c r="F175" s="2">
        <f>'[1]Resumen Cliente'!$N$174</f>
        <v>0</v>
      </c>
      <c r="G175" s="2">
        <f>'[1]Resumen Cliente'!$O$174</f>
        <v>0</v>
      </c>
      <c r="H175" s="2">
        <f>'[1]Resumen Cliente'!$C$174-'[1]Resumen Cliente'!$D$174</f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idden="1" x14ac:dyDescent="0.25">
      <c r="A176" s="1">
        <v>16732</v>
      </c>
      <c r="B176" s="1" t="s">
        <v>226</v>
      </c>
      <c r="C176" s="2">
        <f>'[1]Resumen Cliente'!$K$175</f>
        <v>0</v>
      </c>
      <c r="D176" s="2">
        <f>'[1]Resumen Cliente'!$L$175</f>
        <v>0</v>
      </c>
      <c r="E176" s="2">
        <f>'[1]Resumen Cliente'!$M$175</f>
        <v>0</v>
      </c>
      <c r="F176" s="2">
        <f>'[1]Resumen Cliente'!$N$175</f>
        <v>0</v>
      </c>
      <c r="G176" s="2">
        <f>'[1]Resumen Cliente'!$O$175</f>
        <v>0</v>
      </c>
      <c r="H176" s="2">
        <f>'[1]Resumen Cliente'!$C$175-'[1]Resumen Cliente'!$D$175</f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idden="1" x14ac:dyDescent="0.25">
      <c r="A177" s="1">
        <v>16779</v>
      </c>
      <c r="B177" s="1" t="s">
        <v>227</v>
      </c>
      <c r="C177" s="2">
        <f>'[1]Resumen Cliente'!$K$176+'[1]Resumen Cliente'!$U$176</f>
        <v>0</v>
      </c>
      <c r="D177" s="2">
        <f>'[1]Resumen Cliente'!$L$176+'[1]Resumen Cliente'!$V$176</f>
        <v>153548.1</v>
      </c>
      <c r="E177" s="2">
        <f>'[1]Resumen Cliente'!$M$176+'[1]Resumen Cliente'!$W$176</f>
        <v>0</v>
      </c>
      <c r="F177" s="2">
        <f>'[1]Resumen Cliente'!$N$176+'[1]Resumen Cliente'!$X$176</f>
        <v>0</v>
      </c>
      <c r="G177" s="2">
        <f>'[1]Resumen Cliente'!$O$176+'[1]Resumen Cliente'!$Y$176</f>
        <v>0</v>
      </c>
      <c r="H177" s="2">
        <f>'[1]Resumen Cliente'!$C$176-'[1]Resumen Cliente'!$D$176</f>
        <v>-153548.1</v>
      </c>
      <c r="I177" s="2">
        <v>0</v>
      </c>
      <c r="J177" s="2">
        <v>-153548.1</v>
      </c>
      <c r="K177" s="2"/>
      <c r="L177" s="2"/>
      <c r="M177" s="2"/>
      <c r="N177" s="2"/>
      <c r="O177" s="2"/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153548.1</v>
      </c>
      <c r="W177" s="2">
        <v>0</v>
      </c>
      <c r="X177" s="2">
        <v>0</v>
      </c>
      <c r="Y177" s="2">
        <v>0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idden="1" x14ac:dyDescent="0.25">
      <c r="A178" s="1">
        <v>16934</v>
      </c>
      <c r="B178" s="1" t="s">
        <v>228</v>
      </c>
      <c r="C178" s="2">
        <f>'[1]Resumen Cliente'!$K$177</f>
        <v>0</v>
      </c>
      <c r="D178" s="2">
        <f>'[1]Resumen Cliente'!$L$177</f>
        <v>0</v>
      </c>
      <c r="E178" s="2">
        <f>'[1]Resumen Cliente'!$M$177</f>
        <v>0</v>
      </c>
      <c r="F178" s="2">
        <f>'[1]Resumen Cliente'!$N$177</f>
        <v>0</v>
      </c>
      <c r="G178" s="2">
        <f>'[1]Resumen Cliente'!$O$177</f>
        <v>0</v>
      </c>
      <c r="H178" s="2">
        <f>'[1]Resumen Cliente'!$C$177-'[1]Resumen Cliente'!$D$177</f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idden="1" x14ac:dyDescent="0.25">
      <c r="A179" s="1">
        <v>16949</v>
      </c>
      <c r="B179" s="1" t="s">
        <v>229</v>
      </c>
      <c r="C179" s="2">
        <f>'[1]Resumen Cliente'!$K$178</f>
        <v>0</v>
      </c>
      <c r="D179" s="2">
        <f>'[1]Resumen Cliente'!$L$178</f>
        <v>0</v>
      </c>
      <c r="E179" s="2">
        <f>'[1]Resumen Cliente'!$M$178</f>
        <v>0</v>
      </c>
      <c r="F179" s="2">
        <f>'[1]Resumen Cliente'!$N$178</f>
        <v>0</v>
      </c>
      <c r="G179" s="2">
        <f>'[1]Resumen Cliente'!$O$178</f>
        <v>0</v>
      </c>
      <c r="H179" s="2">
        <f>'[1]Resumen Cliente'!$C$178-'[1]Resumen Cliente'!$D$178</f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idden="1" x14ac:dyDescent="0.25">
      <c r="A180" s="1">
        <v>16982</v>
      </c>
      <c r="B180" s="1" t="s">
        <v>230</v>
      </c>
      <c r="C180" s="2">
        <f>'[1]Resumen Cliente'!$K$179+'[1]Resumen Cliente'!$U$179</f>
        <v>1221</v>
      </c>
      <c r="D180" s="2">
        <f>'[1]Resumen Cliente'!$L$179+'[1]Resumen Cliente'!$V$179</f>
        <v>0</v>
      </c>
      <c r="E180" s="2">
        <f>'[1]Resumen Cliente'!$M$179+'[1]Resumen Cliente'!$W$179</f>
        <v>0</v>
      </c>
      <c r="F180" s="2">
        <f>'[1]Resumen Cliente'!$N$179+'[1]Resumen Cliente'!$X$179</f>
        <v>0</v>
      </c>
      <c r="G180" s="2">
        <f>'[1]Resumen Cliente'!$O$179+'[1]Resumen Cliente'!$Y$179</f>
        <v>0</v>
      </c>
      <c r="H180" s="2">
        <f>'[1]Resumen Cliente'!$C$179-'[1]Resumen Cliente'!$D$179</f>
        <v>1221</v>
      </c>
      <c r="I180" s="2">
        <v>1221</v>
      </c>
      <c r="J180" s="2">
        <v>0</v>
      </c>
      <c r="K180" s="2"/>
      <c r="L180" s="2"/>
      <c r="M180" s="2"/>
      <c r="N180" s="2"/>
      <c r="O180" s="2"/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1221</v>
      </c>
      <c r="V180" s="2">
        <v>0</v>
      </c>
      <c r="W180" s="2">
        <v>0</v>
      </c>
      <c r="X180" s="2">
        <v>0</v>
      </c>
      <c r="Y180" s="2">
        <v>0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idden="1" x14ac:dyDescent="0.25">
      <c r="A181" s="1">
        <v>17021</v>
      </c>
      <c r="B181" s="1" t="s">
        <v>119</v>
      </c>
      <c r="C181" s="2">
        <f>'[1]Resumen Cliente'!$K$180</f>
        <v>0</v>
      </c>
      <c r="D181" s="2">
        <f>'[1]Resumen Cliente'!$L$180</f>
        <v>0</v>
      </c>
      <c r="E181" s="2">
        <f>'[1]Resumen Cliente'!$M$180</f>
        <v>0</v>
      </c>
      <c r="F181" s="2">
        <f>'[1]Resumen Cliente'!$N$180</f>
        <v>0</v>
      </c>
      <c r="G181" s="2">
        <f>'[1]Resumen Cliente'!$O$180</f>
        <v>0</v>
      </c>
      <c r="H181" s="2">
        <f>'[1]Resumen Cliente'!$C$180-'[1]Resumen Cliente'!$D$180</f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idden="1" x14ac:dyDescent="0.25">
      <c r="A182" s="1">
        <v>17135</v>
      </c>
      <c r="B182" s="1" t="s">
        <v>231</v>
      </c>
      <c r="C182" s="2">
        <f>'[1]Resumen Cliente'!$K$181</f>
        <v>0</v>
      </c>
      <c r="D182" s="2">
        <f>'[1]Resumen Cliente'!$L$181</f>
        <v>0</v>
      </c>
      <c r="E182" s="2">
        <f>'[1]Resumen Cliente'!$M$181</f>
        <v>0</v>
      </c>
      <c r="F182" s="2">
        <f>'[1]Resumen Cliente'!$N$181</f>
        <v>0</v>
      </c>
      <c r="G182" s="2">
        <f>'[1]Resumen Cliente'!$O$181</f>
        <v>0</v>
      </c>
      <c r="H182" s="2">
        <f>'[1]Resumen Cliente'!$C$181-'[1]Resumen Cliente'!$D$181</f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idden="1" x14ac:dyDescent="0.25">
      <c r="A183" s="1">
        <v>17157</v>
      </c>
      <c r="B183" s="1" t="s">
        <v>232</v>
      </c>
      <c r="C183" s="2">
        <f>'[1]Resumen Cliente'!$K$182+'[1]Resumen Cliente'!$U$182</f>
        <v>0</v>
      </c>
      <c r="D183" s="2">
        <f>'[1]Resumen Cliente'!$L$182+'[1]Resumen Cliente'!$V$182</f>
        <v>25482.07</v>
      </c>
      <c r="E183" s="2">
        <f>'[1]Resumen Cliente'!$M$182+'[1]Resumen Cliente'!$W$182</f>
        <v>0</v>
      </c>
      <c r="F183" s="2">
        <f>'[1]Resumen Cliente'!$N$182+'[1]Resumen Cliente'!$X$182</f>
        <v>0</v>
      </c>
      <c r="G183" s="2">
        <f>'[1]Resumen Cliente'!$O$182+'[1]Resumen Cliente'!$Y$182</f>
        <v>0</v>
      </c>
      <c r="H183" s="2">
        <f>'[1]Resumen Cliente'!$C$182-'[1]Resumen Cliente'!$D$182</f>
        <v>-25482.07</v>
      </c>
      <c r="I183" s="2">
        <v>0</v>
      </c>
      <c r="J183" s="2">
        <v>-25482.07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25482.07</v>
      </c>
      <c r="W183" s="2">
        <v>0</v>
      </c>
      <c r="X183" s="2">
        <v>0</v>
      </c>
      <c r="Y183" s="2">
        <v>0</v>
      </c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idden="1" x14ac:dyDescent="0.25">
      <c r="A184" s="1">
        <v>17210</v>
      </c>
      <c r="B184" s="1" t="s">
        <v>233</v>
      </c>
      <c r="C184" s="2">
        <f>'[1]Resumen Cliente'!$K$183</f>
        <v>0</v>
      </c>
      <c r="D184" s="2">
        <f>'[1]Resumen Cliente'!$L$183</f>
        <v>0</v>
      </c>
      <c r="E184" s="2">
        <f>'[1]Resumen Cliente'!$M$183</f>
        <v>0</v>
      </c>
      <c r="F184" s="2">
        <f>'[1]Resumen Cliente'!$N$183</f>
        <v>0</v>
      </c>
      <c r="G184" s="2">
        <f>'[1]Resumen Cliente'!$O$183</f>
        <v>0</v>
      </c>
      <c r="H184" s="2">
        <f>'[1]Resumen Cliente'!$C$183-'[1]Resumen Cliente'!$D$183</f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idden="1" x14ac:dyDescent="0.25">
      <c r="A185" s="1">
        <v>17475</v>
      </c>
      <c r="B185" s="1" t="s">
        <v>234</v>
      </c>
      <c r="C185" s="2">
        <f>'[1]Resumen Cliente'!$K$184</f>
        <v>0</v>
      </c>
      <c r="D185" s="2">
        <f>'[1]Resumen Cliente'!$L$184</f>
        <v>0</v>
      </c>
      <c r="E185" s="2">
        <f>'[1]Resumen Cliente'!$M$184</f>
        <v>0</v>
      </c>
      <c r="F185" s="2">
        <f>'[1]Resumen Cliente'!$N$184</f>
        <v>0</v>
      </c>
      <c r="G185" s="2">
        <f>'[1]Resumen Cliente'!$O$184</f>
        <v>0</v>
      </c>
      <c r="H185" s="2">
        <f>'[1]Resumen Cliente'!$C$184-'[1]Resumen Cliente'!$D$184</f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idden="1" x14ac:dyDescent="0.25">
      <c r="A186" s="1">
        <v>17516</v>
      </c>
      <c r="B186" s="1" t="s">
        <v>235</v>
      </c>
      <c r="C186" s="2">
        <f>'[1]Resumen Cliente'!$K$185</f>
        <v>0</v>
      </c>
      <c r="D186" s="2">
        <f>'[1]Resumen Cliente'!$L$185</f>
        <v>0</v>
      </c>
      <c r="E186" s="2">
        <f>'[1]Resumen Cliente'!$M$185</f>
        <v>0</v>
      </c>
      <c r="F186" s="2">
        <f>'[1]Resumen Cliente'!$N$185</f>
        <v>0</v>
      </c>
      <c r="G186" s="2">
        <f>'[1]Resumen Cliente'!$O$185</f>
        <v>0</v>
      </c>
      <c r="H186" s="2">
        <f>'[1]Resumen Cliente'!$C$185-'[1]Resumen Cliente'!$D$185</f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idden="1" x14ac:dyDescent="0.25">
      <c r="A187" s="1">
        <v>17526</v>
      </c>
      <c r="B187" s="1" t="s">
        <v>207</v>
      </c>
      <c r="C187" s="2">
        <f>'[1]Resumen Cliente'!$K$186+'[1]Resumen Cliente'!$U$186</f>
        <v>0</v>
      </c>
      <c r="D187" s="2">
        <f>'[1]Resumen Cliente'!$L$186+'[1]Resumen Cliente'!$V$186</f>
        <v>14.04</v>
      </c>
      <c r="E187" s="2">
        <f>'[1]Resumen Cliente'!$M$186+'[1]Resumen Cliente'!$W$186</f>
        <v>0</v>
      </c>
      <c r="F187" s="2">
        <f>'[1]Resumen Cliente'!$N$186+'[1]Resumen Cliente'!$X$186</f>
        <v>0</v>
      </c>
      <c r="G187" s="2">
        <f>'[1]Resumen Cliente'!$O$186+'[1]Resumen Cliente'!$Y$186</f>
        <v>0</v>
      </c>
      <c r="H187" s="2">
        <f>'[1]Resumen Cliente'!$C$186-'[1]Resumen Cliente'!$D$186</f>
        <v>-14.04</v>
      </c>
      <c r="I187" s="2">
        <v>0</v>
      </c>
      <c r="J187" s="2">
        <v>-14.04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14.04</v>
      </c>
      <c r="W187" s="2">
        <v>0</v>
      </c>
      <c r="X187" s="2">
        <v>0</v>
      </c>
      <c r="Y187" s="2">
        <v>0</v>
      </c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idden="1" x14ac:dyDescent="0.25">
      <c r="A188" s="1">
        <v>17606</v>
      </c>
      <c r="B188" s="1" t="s">
        <v>236</v>
      </c>
      <c r="C188" s="2">
        <f>'[1]Resumen Cliente'!$K$187</f>
        <v>0</v>
      </c>
      <c r="D188" s="2">
        <f>'[1]Resumen Cliente'!$L$187</f>
        <v>0</v>
      </c>
      <c r="E188" s="2">
        <f>'[1]Resumen Cliente'!$M$187</f>
        <v>0</v>
      </c>
      <c r="F188" s="2">
        <f>'[1]Resumen Cliente'!$N$187</f>
        <v>0</v>
      </c>
      <c r="G188" s="2">
        <f>'[1]Resumen Cliente'!$O$187</f>
        <v>0</v>
      </c>
      <c r="H188" s="2">
        <f>'[1]Resumen Cliente'!$C$187-'[1]Resumen Cliente'!$D$187</f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idden="1" x14ac:dyDescent="0.25">
      <c r="A189" s="1">
        <v>17618</v>
      </c>
      <c r="B189" s="1" t="s">
        <v>237</v>
      </c>
      <c r="C189" s="2">
        <f>'[1]Resumen Cliente'!$K$188</f>
        <v>0</v>
      </c>
      <c r="D189" s="2">
        <f>'[1]Resumen Cliente'!$L$188</f>
        <v>0</v>
      </c>
      <c r="E189" s="2">
        <f>'[1]Resumen Cliente'!$M$188</f>
        <v>0</v>
      </c>
      <c r="F189" s="2">
        <f>'[1]Resumen Cliente'!$N$188</f>
        <v>0</v>
      </c>
      <c r="G189" s="2">
        <f>'[1]Resumen Cliente'!$O$188</f>
        <v>0</v>
      </c>
      <c r="H189" s="2">
        <f>'[1]Resumen Cliente'!$C$188-'[1]Resumen Cliente'!$D$188</f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idden="1" x14ac:dyDescent="0.25">
      <c r="A190" s="1">
        <v>17638</v>
      </c>
      <c r="B190" s="1" t="s">
        <v>238</v>
      </c>
      <c r="C190" s="2">
        <f>'[1]Resumen Cliente'!$K$189</f>
        <v>0</v>
      </c>
      <c r="D190" s="2">
        <f>'[1]Resumen Cliente'!$L$189</f>
        <v>0</v>
      </c>
      <c r="E190" s="2">
        <f>'[1]Resumen Cliente'!$M$189</f>
        <v>0</v>
      </c>
      <c r="F190" s="2">
        <f>'[1]Resumen Cliente'!$N$189</f>
        <v>0</v>
      </c>
      <c r="G190" s="2">
        <f>'[1]Resumen Cliente'!$O$189</f>
        <v>0</v>
      </c>
      <c r="H190" s="2">
        <f>'[1]Resumen Cliente'!$C$189-'[1]Resumen Cliente'!$D$189</f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idden="1" x14ac:dyDescent="0.25">
      <c r="A191" s="1">
        <v>17849</v>
      </c>
      <c r="B191" s="1" t="s">
        <v>239</v>
      </c>
      <c r="C191" s="2">
        <f>'[1]Resumen Cliente'!$K$190</f>
        <v>0</v>
      </c>
      <c r="D191" s="2">
        <f>'[1]Resumen Cliente'!$L$190</f>
        <v>0</v>
      </c>
      <c r="E191" s="2">
        <f>'[1]Resumen Cliente'!$M$190</f>
        <v>0</v>
      </c>
      <c r="F191" s="2">
        <f>'[1]Resumen Cliente'!$N$190</f>
        <v>0</v>
      </c>
      <c r="G191" s="2">
        <f>'[1]Resumen Cliente'!$O$190</f>
        <v>0</v>
      </c>
      <c r="H191" s="2">
        <f>'[1]Resumen Cliente'!$C$190-'[1]Resumen Cliente'!$D$190</f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idden="1" x14ac:dyDescent="0.25">
      <c r="A192" s="1">
        <v>17869</v>
      </c>
      <c r="B192" s="1" t="s">
        <v>240</v>
      </c>
      <c r="C192" s="2">
        <f>'[1]Resumen Cliente'!$K$191</f>
        <v>0</v>
      </c>
      <c r="D192" s="2">
        <f>'[1]Resumen Cliente'!$L$191</f>
        <v>0</v>
      </c>
      <c r="E192" s="2">
        <f>'[1]Resumen Cliente'!$M$191</f>
        <v>0</v>
      </c>
      <c r="F192" s="2">
        <f>'[1]Resumen Cliente'!$N$191</f>
        <v>0</v>
      </c>
      <c r="G192" s="2">
        <f>'[1]Resumen Cliente'!$O$191</f>
        <v>0</v>
      </c>
      <c r="H192" s="2">
        <f>'[1]Resumen Cliente'!$C$191-'[1]Resumen Cliente'!$D$191</f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idden="1" x14ac:dyDescent="0.25">
      <c r="A193" s="1">
        <v>17871</v>
      </c>
      <c r="B193" s="1" t="s">
        <v>241</v>
      </c>
      <c r="C193" s="2">
        <f>'[1]Resumen Cliente'!$K$192</f>
        <v>0</v>
      </c>
      <c r="D193" s="2">
        <f>'[1]Resumen Cliente'!$L$192</f>
        <v>0</v>
      </c>
      <c r="E193" s="2">
        <f>'[1]Resumen Cliente'!$M$192</f>
        <v>0</v>
      </c>
      <c r="F193" s="2">
        <f>'[1]Resumen Cliente'!$N$192</f>
        <v>0</v>
      </c>
      <c r="G193" s="2">
        <f>'[1]Resumen Cliente'!$O$192</f>
        <v>0</v>
      </c>
      <c r="H193" s="2">
        <f>'[1]Resumen Cliente'!$C$192-'[1]Resumen Cliente'!$D$192</f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idden="1" x14ac:dyDescent="0.25">
      <c r="A194" s="1">
        <v>17904</v>
      </c>
      <c r="B194" s="1" t="s">
        <v>242</v>
      </c>
      <c r="C194" s="2">
        <f>'[1]Resumen Cliente'!$K$193</f>
        <v>0</v>
      </c>
      <c r="D194" s="2">
        <f>'[1]Resumen Cliente'!$L$193</f>
        <v>0</v>
      </c>
      <c r="E194" s="2">
        <f>'[1]Resumen Cliente'!$M$193</f>
        <v>0</v>
      </c>
      <c r="F194" s="2">
        <f>'[1]Resumen Cliente'!$N$193</f>
        <v>0</v>
      </c>
      <c r="G194" s="2">
        <f>'[1]Resumen Cliente'!$O$193</f>
        <v>0</v>
      </c>
      <c r="H194" s="2">
        <f>'[1]Resumen Cliente'!$C$193-'[1]Resumen Cliente'!$D$193</f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idden="1" x14ac:dyDescent="0.25">
      <c r="A195" s="1">
        <v>17905</v>
      </c>
      <c r="B195" s="1" t="s">
        <v>243</v>
      </c>
      <c r="C195" s="2">
        <f>'[1]Resumen Cliente'!$K$194+'[1]Resumen Cliente'!$U$194</f>
        <v>260030</v>
      </c>
      <c r="D195" s="2">
        <f>'[1]Resumen Cliente'!$L$194+'[1]Resumen Cliente'!$V$194</f>
        <v>155251</v>
      </c>
      <c r="E195" s="2">
        <f>'[1]Resumen Cliente'!$M$194+'[1]Resumen Cliente'!$W$194</f>
        <v>0</v>
      </c>
      <c r="F195" s="2">
        <f>'[1]Resumen Cliente'!$N$194+'[1]Resumen Cliente'!$X$194</f>
        <v>0</v>
      </c>
      <c r="G195" s="2">
        <f>'[1]Resumen Cliente'!$O$194+'[1]Resumen Cliente'!$Y$194</f>
        <v>0</v>
      </c>
      <c r="H195" s="2">
        <f>'[1]Resumen Cliente'!$C$194-'[1]Resumen Cliente'!$D$194</f>
        <v>104779</v>
      </c>
      <c r="I195" s="2">
        <v>104779</v>
      </c>
      <c r="J195" s="2">
        <v>0</v>
      </c>
      <c r="K195" s="2"/>
      <c r="L195" s="2"/>
      <c r="M195" s="2"/>
      <c r="N195" s="2"/>
      <c r="O195" s="2"/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260030</v>
      </c>
      <c r="V195" s="2">
        <v>155251</v>
      </c>
      <c r="W195" s="2">
        <v>0</v>
      </c>
      <c r="X195" s="2">
        <v>0</v>
      </c>
      <c r="Y195" s="2">
        <v>0</v>
      </c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idden="1" x14ac:dyDescent="0.25">
      <c r="A196" s="1">
        <v>17952</v>
      </c>
      <c r="B196" s="1" t="s">
        <v>244</v>
      </c>
      <c r="C196" s="2">
        <f>'[1]Resumen Cliente'!$K$195</f>
        <v>0</v>
      </c>
      <c r="D196" s="2">
        <f>'[1]Resumen Cliente'!$L$195</f>
        <v>0</v>
      </c>
      <c r="E196" s="2">
        <f>'[1]Resumen Cliente'!$M$195</f>
        <v>0</v>
      </c>
      <c r="F196" s="2">
        <f>'[1]Resumen Cliente'!$N$195</f>
        <v>0</v>
      </c>
      <c r="G196" s="2">
        <f>'[1]Resumen Cliente'!$O$195</f>
        <v>0</v>
      </c>
      <c r="H196" s="2">
        <f>'[1]Resumen Cliente'!$C$195-'[1]Resumen Cliente'!$D$195</f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idden="1" x14ac:dyDescent="0.25">
      <c r="A197" s="1">
        <v>18010</v>
      </c>
      <c r="B197" s="1" t="s">
        <v>245</v>
      </c>
      <c r="C197" s="2">
        <f>'[1]Resumen Cliente'!$K$196</f>
        <v>0</v>
      </c>
      <c r="D197" s="2">
        <f>'[1]Resumen Cliente'!$L$196</f>
        <v>0</v>
      </c>
      <c r="E197" s="2">
        <f>'[1]Resumen Cliente'!$M$196</f>
        <v>0</v>
      </c>
      <c r="F197" s="2">
        <f>'[1]Resumen Cliente'!$N$196</f>
        <v>0</v>
      </c>
      <c r="G197" s="2">
        <f>'[1]Resumen Cliente'!$O$196</f>
        <v>0</v>
      </c>
      <c r="H197" s="2">
        <f>'[1]Resumen Cliente'!$C$196-'[1]Resumen Cliente'!$D$196</f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idden="1" x14ac:dyDescent="0.25">
      <c r="A198" s="1">
        <v>18064</v>
      </c>
      <c r="B198" s="1" t="s">
        <v>80</v>
      </c>
      <c r="C198" s="2">
        <f>'[1]Resumen Cliente'!$K$197+'[1]Resumen Cliente'!$U$197+'[1]Resumen Cliente'!$Z$197+'[1]Resumen Cliente'!$AJ$197+'[1]Resumen Cliente'!$AO$197</f>
        <v>0</v>
      </c>
      <c r="D198" s="2">
        <f>'[1]Resumen Cliente'!$L$197+'[1]Resumen Cliente'!$V$197+'[1]Resumen Cliente'!$AA$197+'[1]Resumen Cliente'!$AK$197+'[1]Resumen Cliente'!$AP$197</f>
        <v>986603.60000000009</v>
      </c>
      <c r="E198" s="2">
        <f>'[1]Resumen Cliente'!$M$197+'[1]Resumen Cliente'!$W$197+'[1]Resumen Cliente'!$AB$197+'[1]Resumen Cliente'!$AL$197+'[1]Resumen Cliente'!$AQ$197</f>
        <v>0</v>
      </c>
      <c r="F198" s="2">
        <f>'[1]Resumen Cliente'!$N$197+'[1]Resumen Cliente'!$X$197+'[1]Resumen Cliente'!$AC$197+'[1]Resumen Cliente'!$AM$197+'[1]Resumen Cliente'!$AR$197</f>
        <v>381691.68</v>
      </c>
      <c r="G198" s="2">
        <f>'[1]Resumen Cliente'!$O$197+'[1]Resumen Cliente'!$Y$197+'[1]Resumen Cliente'!$AD$197+'[1]Resumen Cliente'!$AN$197+'[1]Resumen Cliente'!$AS$197</f>
        <v>25000</v>
      </c>
      <c r="H198" s="2">
        <f>'[1]Resumen Cliente'!$C$197-'[1]Resumen Cliente'!$D$197</f>
        <v>-986603.60000000009</v>
      </c>
      <c r="I198" s="2">
        <v>0</v>
      </c>
      <c r="J198" s="2">
        <v>-986603.6</v>
      </c>
      <c r="K198" s="2">
        <v>0</v>
      </c>
      <c r="L198" s="2">
        <v>0</v>
      </c>
      <c r="M198" s="2">
        <v>0</v>
      </c>
      <c r="N198" s="2">
        <v>0</v>
      </c>
      <c r="O198" s="2">
        <v>89750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6520.3</v>
      </c>
      <c r="W198" s="2">
        <v>0</v>
      </c>
      <c r="X198" s="2">
        <v>0</v>
      </c>
      <c r="Y198" s="2">
        <v>0</v>
      </c>
      <c r="Z198" s="2">
        <v>0</v>
      </c>
      <c r="AA198" s="2">
        <v>0.47</v>
      </c>
      <c r="AB198" s="2">
        <v>0</v>
      </c>
      <c r="AC198" s="2">
        <v>0</v>
      </c>
      <c r="AD198" s="2">
        <v>-89750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idden="1" x14ac:dyDescent="0.25">
      <c r="A199" s="1">
        <v>18088</v>
      </c>
      <c r="B199" s="1" t="s">
        <v>246</v>
      </c>
      <c r="C199" s="2">
        <f>'[1]Resumen Cliente'!$K$198+'[1]Resumen Cliente'!$U$198+'[1]Resumen Cliente'!$Z$198</f>
        <v>19061</v>
      </c>
      <c r="D199" s="2">
        <f>'[1]Resumen Cliente'!$L$198+'[1]Resumen Cliente'!$V$198+'[1]Resumen Cliente'!$AA$198</f>
        <v>20031.060000000001</v>
      </c>
      <c r="E199" s="2">
        <f>'[1]Resumen Cliente'!$M$198+'[1]Resumen Cliente'!$W$198+'[1]Resumen Cliente'!$AB$198</f>
        <v>0</v>
      </c>
      <c r="F199" s="2">
        <f>'[1]Resumen Cliente'!$N$198+'[1]Resumen Cliente'!$X$198+'[1]Resumen Cliente'!$AC$198</f>
        <v>0</v>
      </c>
      <c r="G199" s="2">
        <f>'[1]Resumen Cliente'!$O$198+'[1]Resumen Cliente'!$Y$198+'[1]Resumen Cliente'!$AD$198</f>
        <v>0</v>
      </c>
      <c r="H199" s="2">
        <f>'[1]Resumen Cliente'!$C$198-'[1]Resumen Cliente'!$D$198</f>
        <v>-970.06000000000131</v>
      </c>
      <c r="I199" s="2">
        <v>0</v>
      </c>
      <c r="J199" s="2">
        <v>-970.06</v>
      </c>
      <c r="K199" s="2"/>
      <c r="L199" s="2"/>
      <c r="M199" s="2"/>
      <c r="N199" s="2"/>
      <c r="O199" s="2"/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19061</v>
      </c>
      <c r="V199" s="2">
        <v>19386.59</v>
      </c>
      <c r="W199" s="2">
        <v>0</v>
      </c>
      <c r="X199" s="2">
        <v>0</v>
      </c>
      <c r="Y199" s="2">
        <v>0</v>
      </c>
      <c r="Z199" s="2">
        <v>0</v>
      </c>
      <c r="AA199" s="2">
        <v>644.47</v>
      </c>
      <c r="AB199" s="2">
        <v>0</v>
      </c>
      <c r="AC199" s="2">
        <v>0</v>
      </c>
      <c r="AD199" s="2">
        <v>0</v>
      </c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idden="1" x14ac:dyDescent="0.25">
      <c r="A200" s="1">
        <v>18090</v>
      </c>
      <c r="B200" s="1" t="s">
        <v>247</v>
      </c>
      <c r="C200" s="2">
        <f>'[1]Resumen Cliente'!$K$199</f>
        <v>0</v>
      </c>
      <c r="D200" s="2">
        <f>'[1]Resumen Cliente'!$L$199</f>
        <v>0</v>
      </c>
      <c r="E200" s="2">
        <f>'[1]Resumen Cliente'!$M$199</f>
        <v>0</v>
      </c>
      <c r="F200" s="2">
        <f>'[1]Resumen Cliente'!$N$199</f>
        <v>0</v>
      </c>
      <c r="G200" s="2">
        <f>'[1]Resumen Cliente'!$O$199</f>
        <v>0</v>
      </c>
      <c r="H200" s="2">
        <f>'[1]Resumen Cliente'!$C$199-'[1]Resumen Cliente'!$D$199</f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idden="1" x14ac:dyDescent="0.25">
      <c r="A201" s="1">
        <v>18110</v>
      </c>
      <c r="B201" s="1" t="s">
        <v>157</v>
      </c>
      <c r="C201" s="2">
        <f>'[1]Resumen Cliente'!$K$200</f>
        <v>0</v>
      </c>
      <c r="D201" s="2">
        <f>'[1]Resumen Cliente'!$L$200</f>
        <v>0</v>
      </c>
      <c r="E201" s="2">
        <f>'[1]Resumen Cliente'!$M$200</f>
        <v>0</v>
      </c>
      <c r="F201" s="2">
        <f>'[1]Resumen Cliente'!$N$200</f>
        <v>0</v>
      </c>
      <c r="G201" s="2">
        <f>'[1]Resumen Cliente'!$O$200</f>
        <v>0</v>
      </c>
      <c r="H201" s="2">
        <f>'[1]Resumen Cliente'!$C$200-'[1]Resumen Cliente'!$D$200</f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idden="1" x14ac:dyDescent="0.25">
      <c r="A202" s="1">
        <v>18113</v>
      </c>
      <c r="B202" s="1" t="s">
        <v>248</v>
      </c>
      <c r="C202" s="2">
        <f>'[1]Resumen Cliente'!$K$201+'[1]Resumen Cliente'!$P$201+'[1]Resumen Cliente'!$Z$201+'[1]Resumen Cliente'!$AE$201</f>
        <v>0</v>
      </c>
      <c r="D202" s="2">
        <f>'[1]Resumen Cliente'!$L$201+'[1]Resumen Cliente'!$Q$201+'[1]Resumen Cliente'!$AA$201+'[1]Resumen Cliente'!$AF$201</f>
        <v>138371.98000000001</v>
      </c>
      <c r="E202" s="2">
        <f>'[1]Resumen Cliente'!$M$201+'[1]Resumen Cliente'!$R$201+'[1]Resumen Cliente'!$AB$201+'[1]Resumen Cliente'!$AG$201</f>
        <v>0</v>
      </c>
      <c r="F202" s="2">
        <f>'[1]Resumen Cliente'!$N$201+'[1]Resumen Cliente'!$S$201+'[1]Resumen Cliente'!$AC$201+'[1]Resumen Cliente'!$AH$201</f>
        <v>0</v>
      </c>
      <c r="G202" s="2">
        <f>'[1]Resumen Cliente'!$O$201+'[1]Resumen Cliente'!$T$201+'[1]Resumen Cliente'!$AD$201+'[1]Resumen Cliente'!$AI$201</f>
        <v>0</v>
      </c>
      <c r="H202" s="2">
        <f>'[1]Resumen Cliente'!$C$201-'[1]Resumen Cliente'!$D$201</f>
        <v>-138371.98000000001</v>
      </c>
      <c r="I202" s="2">
        <v>0</v>
      </c>
      <c r="J202" s="2">
        <v>-138371.98000000001</v>
      </c>
      <c r="K202" s="2">
        <v>0</v>
      </c>
      <c r="L202" s="2">
        <v>0</v>
      </c>
      <c r="M202" s="2">
        <v>0</v>
      </c>
      <c r="N202" s="2">
        <v>0</v>
      </c>
      <c r="O202" s="2">
        <v>25000</v>
      </c>
      <c r="P202" s="2">
        <v>0</v>
      </c>
      <c r="Q202" s="2">
        <v>0</v>
      </c>
      <c r="R202" s="2">
        <v>0</v>
      </c>
      <c r="S202" s="2">
        <v>0</v>
      </c>
      <c r="T202" s="2">
        <v>-25000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116597.35</v>
      </c>
      <c r="AB202" s="2">
        <v>0</v>
      </c>
      <c r="AC202" s="2">
        <v>0</v>
      </c>
      <c r="AD202" s="2">
        <v>0</v>
      </c>
      <c r="AE202" s="2">
        <v>0</v>
      </c>
      <c r="AF202" s="2">
        <v>21774.63</v>
      </c>
      <c r="AG202" s="2">
        <v>0</v>
      </c>
      <c r="AH202" s="2">
        <v>0</v>
      </c>
      <c r="AI202" s="2">
        <v>0</v>
      </c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idden="1" x14ac:dyDescent="0.25">
      <c r="A203" s="1">
        <v>18154</v>
      </c>
      <c r="B203" s="1" t="s">
        <v>249</v>
      </c>
      <c r="C203" s="2">
        <f>'[1]Resumen Cliente'!$K$202</f>
        <v>0</v>
      </c>
      <c r="D203" s="2">
        <f>'[1]Resumen Cliente'!$L$202</f>
        <v>0</v>
      </c>
      <c r="E203" s="2">
        <f>'[1]Resumen Cliente'!$M$202</f>
        <v>0</v>
      </c>
      <c r="F203" s="2">
        <f>'[1]Resumen Cliente'!$N$202</f>
        <v>0</v>
      </c>
      <c r="G203" s="2">
        <f>'[1]Resumen Cliente'!$O$202</f>
        <v>0</v>
      </c>
      <c r="H203" s="2">
        <f>'[1]Resumen Cliente'!$C$202-'[1]Resumen Cliente'!$D$202</f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2">
        <v>0</v>
      </c>
      <c r="AK203" s="2">
        <v>861051.66</v>
      </c>
      <c r="AL203" s="2">
        <v>0</v>
      </c>
      <c r="AM203" s="2">
        <v>381691.68</v>
      </c>
      <c r="AN203" s="2">
        <v>-66000</v>
      </c>
      <c r="AO203" s="2">
        <v>0</v>
      </c>
      <c r="AP203" s="2">
        <v>119031.17</v>
      </c>
      <c r="AQ203" s="2">
        <v>0</v>
      </c>
      <c r="AR203" s="2">
        <v>0</v>
      </c>
      <c r="AS203" s="2">
        <v>91000</v>
      </c>
    </row>
    <row r="204" spans="1:45" hidden="1" x14ac:dyDescent="0.25">
      <c r="A204" s="1">
        <v>18240</v>
      </c>
      <c r="B204" s="1" t="s">
        <v>250</v>
      </c>
      <c r="C204" s="2">
        <f>'[1]Resumen Cliente'!$K$203+'[1]Resumen Cliente'!$U$203</f>
        <v>0</v>
      </c>
      <c r="D204" s="2">
        <f>'[1]Resumen Cliente'!$L$203+'[1]Resumen Cliente'!$V$203</f>
        <v>1008</v>
      </c>
      <c r="E204" s="2">
        <f>'[1]Resumen Cliente'!$M$203+'[1]Resumen Cliente'!$W$203</f>
        <v>0</v>
      </c>
      <c r="F204" s="2">
        <f>'[1]Resumen Cliente'!$N$203+'[1]Resumen Cliente'!$X$203</f>
        <v>0</v>
      </c>
      <c r="G204" s="2">
        <f>'[1]Resumen Cliente'!$O$203+'[1]Resumen Cliente'!$Y$203</f>
        <v>0</v>
      </c>
      <c r="H204" s="2">
        <f>'[1]Resumen Cliente'!$C$203-'[1]Resumen Cliente'!$D$203</f>
        <v>-1008</v>
      </c>
      <c r="I204" s="2">
        <v>0</v>
      </c>
      <c r="J204" s="2">
        <v>-1008</v>
      </c>
      <c r="K204" s="2"/>
      <c r="L204" s="2"/>
      <c r="M204" s="2"/>
      <c r="N204" s="2"/>
      <c r="O204" s="2"/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1008</v>
      </c>
      <c r="W204" s="2">
        <v>0</v>
      </c>
      <c r="X204" s="2">
        <v>0</v>
      </c>
      <c r="Y204" s="2">
        <v>0</v>
      </c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idden="1" x14ac:dyDescent="0.25">
      <c r="A205" s="1">
        <v>18270</v>
      </c>
      <c r="B205" s="1" t="s">
        <v>251</v>
      </c>
      <c r="C205" s="2">
        <f>'[1]Resumen Cliente'!$K$204</f>
        <v>0</v>
      </c>
      <c r="D205" s="2">
        <f>'[1]Resumen Cliente'!$L$204</f>
        <v>0</v>
      </c>
      <c r="E205" s="2">
        <f>'[1]Resumen Cliente'!$M$204</f>
        <v>0</v>
      </c>
      <c r="F205" s="2">
        <f>'[1]Resumen Cliente'!$N$204</f>
        <v>0</v>
      </c>
      <c r="G205" s="2">
        <f>'[1]Resumen Cliente'!$O$204</f>
        <v>0</v>
      </c>
      <c r="H205" s="2">
        <f>'[1]Resumen Cliente'!$C$204-'[1]Resumen Cliente'!$D$204</f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idden="1" x14ac:dyDescent="0.25">
      <c r="A206" s="1">
        <v>18317</v>
      </c>
      <c r="B206" s="1" t="s">
        <v>252</v>
      </c>
      <c r="C206" s="2">
        <f>'[1]Resumen Cliente'!$K$205</f>
        <v>10571</v>
      </c>
      <c r="D206" s="2">
        <f>'[1]Resumen Cliente'!$L$205</f>
        <v>0</v>
      </c>
      <c r="E206" s="2">
        <f>'[1]Resumen Cliente'!$M$205</f>
        <v>0</v>
      </c>
      <c r="F206" s="2">
        <f>'[1]Resumen Cliente'!$N$205</f>
        <v>0</v>
      </c>
      <c r="G206" s="2">
        <f>'[1]Resumen Cliente'!$O$205</f>
        <v>0</v>
      </c>
      <c r="H206" s="2">
        <f>'[1]Resumen Cliente'!$C$205-'[1]Resumen Cliente'!$D$205</f>
        <v>10571</v>
      </c>
      <c r="I206" s="2">
        <v>10571</v>
      </c>
      <c r="J206" s="2">
        <v>0</v>
      </c>
      <c r="K206" s="2">
        <v>10571</v>
      </c>
      <c r="L206" s="2">
        <v>0</v>
      </c>
      <c r="M206" s="2">
        <v>0</v>
      </c>
      <c r="N206" s="2">
        <v>0</v>
      </c>
      <c r="O206" s="2">
        <v>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idden="1" x14ac:dyDescent="0.25">
      <c r="A207" s="1">
        <v>18395</v>
      </c>
      <c r="B207" s="1" t="s">
        <v>253</v>
      </c>
      <c r="C207" s="2">
        <f>'[1]Resumen Cliente'!$K$206+'[1]Resumen Cliente'!$P$206</f>
        <v>336</v>
      </c>
      <c r="D207" s="2">
        <f>'[1]Resumen Cliente'!$L$206+'[1]Resumen Cliente'!$Q$206</f>
        <v>0</v>
      </c>
      <c r="E207" s="2">
        <f>'[1]Resumen Cliente'!$M$206+'[1]Resumen Cliente'!$R$206</f>
        <v>0</v>
      </c>
      <c r="F207" s="2">
        <f>'[1]Resumen Cliente'!$N$206+'[1]Resumen Cliente'!$S$206</f>
        <v>0</v>
      </c>
      <c r="G207" s="2">
        <f>'[1]Resumen Cliente'!$O$206+'[1]Resumen Cliente'!$T$206</f>
        <v>0</v>
      </c>
      <c r="H207" s="2">
        <f>'[1]Resumen Cliente'!$C$206-'[1]Resumen Cliente'!$D$206</f>
        <v>336</v>
      </c>
      <c r="I207" s="2">
        <v>336</v>
      </c>
      <c r="J207" s="2">
        <v>0</v>
      </c>
      <c r="K207" s="2"/>
      <c r="L207" s="2"/>
      <c r="M207" s="2"/>
      <c r="N207" s="2"/>
      <c r="O207" s="2"/>
      <c r="P207" s="2">
        <v>336</v>
      </c>
      <c r="Q207" s="2">
        <v>0</v>
      </c>
      <c r="R207" s="2">
        <v>0</v>
      </c>
      <c r="S207" s="2">
        <v>0</v>
      </c>
      <c r="T207" s="2">
        <v>0</v>
      </c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hidden="1" x14ac:dyDescent="0.25">
      <c r="A208" s="1">
        <v>18665</v>
      </c>
      <c r="B208" s="1" t="s">
        <v>254</v>
      </c>
      <c r="C208" s="2">
        <f>'[1]Resumen Cliente'!$K$207</f>
        <v>0</v>
      </c>
      <c r="D208" s="2">
        <f>'[1]Resumen Cliente'!$L$207</f>
        <v>620</v>
      </c>
      <c r="E208" s="2">
        <f>'[1]Resumen Cliente'!$M$207</f>
        <v>0</v>
      </c>
      <c r="F208" s="2">
        <f>'[1]Resumen Cliente'!$N$207</f>
        <v>0</v>
      </c>
      <c r="G208" s="2">
        <f>'[1]Resumen Cliente'!$O$207</f>
        <v>0</v>
      </c>
      <c r="H208" s="2">
        <f>'[1]Resumen Cliente'!$C$207-'[1]Resumen Cliente'!$D$207</f>
        <v>-620</v>
      </c>
      <c r="I208" s="2">
        <v>0</v>
      </c>
      <c r="J208" s="2">
        <v>-620</v>
      </c>
      <c r="K208" s="2">
        <v>0</v>
      </c>
      <c r="L208" s="2">
        <v>620</v>
      </c>
      <c r="M208" s="2">
        <v>0</v>
      </c>
      <c r="N208" s="2">
        <v>0</v>
      </c>
      <c r="O208" s="2">
        <v>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hidden="1" x14ac:dyDescent="0.25">
      <c r="A209" s="1">
        <v>18667</v>
      </c>
      <c r="B209" s="1" t="s">
        <v>255</v>
      </c>
      <c r="C209" s="2">
        <f>'[1]Resumen Cliente'!$K$208+'[1]Resumen Cliente'!$P$208</f>
        <v>2122.8000000000002</v>
      </c>
      <c r="D209" s="2">
        <f>'[1]Resumen Cliente'!$L$208+'[1]Resumen Cliente'!$Q$208</f>
        <v>0</v>
      </c>
      <c r="E209" s="2">
        <f>'[1]Resumen Cliente'!$M$208+'[1]Resumen Cliente'!$R$208</f>
        <v>0</v>
      </c>
      <c r="F209" s="2">
        <f>'[1]Resumen Cliente'!$N$208+'[1]Resumen Cliente'!$S$208</f>
        <v>0</v>
      </c>
      <c r="G209" s="2">
        <f>'[1]Resumen Cliente'!$O$208+'[1]Resumen Cliente'!$T$208</f>
        <v>0</v>
      </c>
      <c r="H209" s="2">
        <f>'[1]Resumen Cliente'!$C$208-'[1]Resumen Cliente'!$D$208</f>
        <v>2122.8000000000002</v>
      </c>
      <c r="I209" s="2">
        <v>2122.8000000000002</v>
      </c>
      <c r="J209" s="2">
        <v>0</v>
      </c>
      <c r="K209" s="2"/>
      <c r="L209" s="2"/>
      <c r="M209" s="2"/>
      <c r="N209" s="2"/>
      <c r="O209" s="2"/>
      <c r="P209" s="2">
        <v>2122.8000000000002</v>
      </c>
      <c r="Q209" s="2">
        <v>0</v>
      </c>
      <c r="R209" s="2">
        <v>0</v>
      </c>
      <c r="S209" s="2">
        <v>0</v>
      </c>
      <c r="T209" s="2">
        <v>0</v>
      </c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hidden="1" x14ac:dyDescent="0.25">
      <c r="A210" s="1">
        <v>18768</v>
      </c>
      <c r="B210" s="1" t="s">
        <v>256</v>
      </c>
      <c r="C210" s="2">
        <f>'[1]Resumen Cliente'!$K$209+'[1]Resumen Cliente'!$U$209+'[1]Resumen Cliente'!$Z$209+'[1]Resumen Cliente'!$AJ$209+'[1]Resumen Cliente'!$AO$209</f>
        <v>1043.8800000000001</v>
      </c>
      <c r="D210" s="2">
        <f>'[1]Resumen Cliente'!$L$209+'[1]Resumen Cliente'!$V$209+'[1]Resumen Cliente'!$AA$209+'[1]Resumen Cliente'!$AK$209+'[1]Resumen Cliente'!$AP$209</f>
        <v>451387.01</v>
      </c>
      <c r="E210" s="2">
        <f>'[1]Resumen Cliente'!$M$209+'[1]Resumen Cliente'!$W$209+'[1]Resumen Cliente'!$AB$209+'[1]Resumen Cliente'!$AL$209+'[1]Resumen Cliente'!$AQ$209</f>
        <v>0</v>
      </c>
      <c r="F210" s="2">
        <f>'[1]Resumen Cliente'!$N$209+'[1]Resumen Cliente'!$X$209+'[1]Resumen Cliente'!$AC$209+'[1]Resumen Cliente'!$AM$209+'[1]Resumen Cliente'!$AR$209</f>
        <v>75145.47</v>
      </c>
      <c r="G210" s="2">
        <f>'[1]Resumen Cliente'!$O$209+'[1]Resumen Cliente'!$Y$209+'[1]Resumen Cliente'!$AD$209+'[1]Resumen Cliente'!$AN$209+'[1]Resumen Cliente'!$AS$209</f>
        <v>515082.6</v>
      </c>
      <c r="H210" s="2">
        <f>'[1]Resumen Cliente'!$C$209-'[1]Resumen Cliente'!$D$209</f>
        <v>-450343.13</v>
      </c>
      <c r="I210" s="2">
        <v>0</v>
      </c>
      <c r="J210" s="2">
        <v>-450343.13</v>
      </c>
      <c r="K210" s="2">
        <v>0</v>
      </c>
      <c r="L210" s="2">
        <v>0</v>
      </c>
      <c r="M210" s="2">
        <v>0</v>
      </c>
      <c r="N210" s="2">
        <v>0</v>
      </c>
      <c r="O210" s="2">
        <v>179692.6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47556.56</v>
      </c>
      <c r="W210" s="2">
        <v>0</v>
      </c>
      <c r="X210" s="2">
        <v>0</v>
      </c>
      <c r="Y210" s="2">
        <v>-69650</v>
      </c>
      <c r="Z210" s="2">
        <v>0</v>
      </c>
      <c r="AA210" s="2">
        <v>0</v>
      </c>
      <c r="AB210" s="2">
        <v>0</v>
      </c>
      <c r="AC210" s="2">
        <v>0</v>
      </c>
      <c r="AD210" s="2">
        <v>-28000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hidden="1" x14ac:dyDescent="0.25">
      <c r="A211" s="1">
        <v>18769</v>
      </c>
      <c r="B211" s="1" t="s">
        <v>177</v>
      </c>
      <c r="C211" s="2">
        <f>'[1]Resumen Cliente'!$K$210+'[1]Resumen Cliente'!$U$210+'[1]Resumen Cliente'!$Z$210</f>
        <v>22166.02</v>
      </c>
      <c r="D211" s="2">
        <f>'[1]Resumen Cliente'!$L$210+'[1]Resumen Cliente'!$V$210+'[1]Resumen Cliente'!$AA$210</f>
        <v>2091250.63</v>
      </c>
      <c r="E211" s="2">
        <f>'[1]Resumen Cliente'!$M$210+'[1]Resumen Cliente'!$W$210+'[1]Resumen Cliente'!$AB$210</f>
        <v>0</v>
      </c>
      <c r="F211" s="2">
        <f>'[1]Resumen Cliente'!$N$210+'[1]Resumen Cliente'!$X$210+'[1]Resumen Cliente'!$AC$210</f>
        <v>8121.8499999999995</v>
      </c>
      <c r="G211" s="2">
        <f>'[1]Resumen Cliente'!$O$210+'[1]Resumen Cliente'!$Y$210+'[1]Resumen Cliente'!$AD$210</f>
        <v>38025.25</v>
      </c>
      <c r="H211" s="2">
        <f>'[1]Resumen Cliente'!$C$210-'[1]Resumen Cliente'!$D$210</f>
        <v>-2069084.6099999999</v>
      </c>
      <c r="I211" s="2">
        <v>0</v>
      </c>
      <c r="J211" s="2">
        <v>-2069084.61</v>
      </c>
      <c r="K211" s="2">
        <v>0</v>
      </c>
      <c r="L211" s="2">
        <v>0</v>
      </c>
      <c r="M211" s="2">
        <v>0</v>
      </c>
      <c r="N211" s="2">
        <v>0</v>
      </c>
      <c r="O211" s="2">
        <v>45.25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1614782.52</v>
      </c>
      <c r="W211" s="2">
        <v>0</v>
      </c>
      <c r="X211" s="2">
        <v>4495.3999999999996</v>
      </c>
      <c r="Y211" s="2">
        <v>0</v>
      </c>
      <c r="Z211" s="2">
        <v>22166.02</v>
      </c>
      <c r="AA211" s="2">
        <v>476468.11</v>
      </c>
      <c r="AB211" s="2">
        <v>0</v>
      </c>
      <c r="AC211" s="2">
        <v>3626.45</v>
      </c>
      <c r="AD211" s="2">
        <v>37980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hidden="1" x14ac:dyDescent="0.25">
      <c r="A212" s="1">
        <v>18814</v>
      </c>
      <c r="B212" s="1" t="s">
        <v>257</v>
      </c>
      <c r="C212" s="2">
        <f>'[1]Resumen Cliente'!$K$211+'[1]Resumen Cliente'!$U$211+'[1]Resumen Cliente'!$Z$211</f>
        <v>0</v>
      </c>
      <c r="D212" s="2">
        <f>'[1]Resumen Cliente'!$L$211+'[1]Resumen Cliente'!$V$211+'[1]Resumen Cliente'!$AA$211</f>
        <v>2834.55</v>
      </c>
      <c r="E212" s="2">
        <f>'[1]Resumen Cliente'!$M$211+'[1]Resumen Cliente'!$W$211+'[1]Resumen Cliente'!$AB$211</f>
        <v>0</v>
      </c>
      <c r="F212" s="2">
        <f>'[1]Resumen Cliente'!$N$211+'[1]Resumen Cliente'!$X$211+'[1]Resumen Cliente'!$AC$211</f>
        <v>0</v>
      </c>
      <c r="G212" s="2">
        <f>'[1]Resumen Cliente'!$O$211+'[1]Resumen Cliente'!$Y$211+'[1]Resumen Cliente'!$AD$211</f>
        <v>0</v>
      </c>
      <c r="H212" s="2">
        <f>'[1]Resumen Cliente'!$C$211-'[1]Resumen Cliente'!$D$211</f>
        <v>-2834.55</v>
      </c>
      <c r="I212" s="2">
        <v>0</v>
      </c>
      <c r="J212" s="2">
        <v>-2834.55</v>
      </c>
      <c r="K212" s="2"/>
      <c r="L212" s="2"/>
      <c r="M212" s="2"/>
      <c r="N212" s="2"/>
      <c r="O212" s="2"/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1876.55</v>
      </c>
      <c r="W212" s="2">
        <v>0</v>
      </c>
      <c r="X212" s="2">
        <v>0</v>
      </c>
      <c r="Y212" s="2">
        <v>0</v>
      </c>
      <c r="Z212" s="2">
        <v>0</v>
      </c>
      <c r="AA212" s="2">
        <v>958</v>
      </c>
      <c r="AB212" s="2">
        <v>0</v>
      </c>
      <c r="AC212" s="2">
        <v>0</v>
      </c>
      <c r="AD212" s="2">
        <v>0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hidden="1" x14ac:dyDescent="0.25">
      <c r="A213" s="1">
        <v>18870</v>
      </c>
      <c r="B213" s="1" t="s">
        <v>258</v>
      </c>
      <c r="C213" s="2">
        <f>'[1]Resumen Cliente'!$K$212+'[1]Resumen Cliente'!$U$212+'[1]Resumen Cliente'!$AE$212+'[1]Resumen Cliente'!$AJ$212</f>
        <v>3568.24</v>
      </c>
      <c r="D213" s="2">
        <f>'[1]Resumen Cliente'!$L$212+'[1]Resumen Cliente'!$V$212+'[1]Resumen Cliente'!$AF$212+'[1]Resumen Cliente'!$AK$212</f>
        <v>109767.40999999999</v>
      </c>
      <c r="E213" s="2">
        <f>'[1]Resumen Cliente'!$M$212+'[1]Resumen Cliente'!$W$212+'[1]Resumen Cliente'!$AG$212+'[1]Resumen Cliente'!$AL$212</f>
        <v>0</v>
      </c>
      <c r="F213" s="2">
        <f>'[1]Resumen Cliente'!$N$212+'[1]Resumen Cliente'!$X$212+'[1]Resumen Cliente'!$AH$212+'[1]Resumen Cliente'!$AM$212</f>
        <v>0</v>
      </c>
      <c r="G213" s="2">
        <f>'[1]Resumen Cliente'!$O$212+'[1]Resumen Cliente'!$Y$212+'[1]Resumen Cliente'!$AI$212+'[1]Resumen Cliente'!$AN$212</f>
        <v>0</v>
      </c>
      <c r="H213" s="2">
        <f>'[1]Resumen Cliente'!$C$212-'[1]Resumen Cliente'!$D$212</f>
        <v>-106199.16999999998</v>
      </c>
      <c r="I213" s="2">
        <v>0</v>
      </c>
      <c r="J213" s="2">
        <v>-106199.17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1890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105910.73</v>
      </c>
      <c r="AG213" s="2">
        <v>0</v>
      </c>
      <c r="AH213" s="2">
        <v>0</v>
      </c>
      <c r="AI213" s="2">
        <v>0</v>
      </c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idden="1" x14ac:dyDescent="0.25">
      <c r="A214" s="1">
        <v>18877</v>
      </c>
      <c r="B214" s="1" t="s">
        <v>259</v>
      </c>
      <c r="C214" s="2">
        <f>'[1]Resumen Cliente'!$K$213</f>
        <v>0</v>
      </c>
      <c r="D214" s="2">
        <f>'[1]Resumen Cliente'!$L$213</f>
        <v>0</v>
      </c>
      <c r="E214" s="2">
        <f>'[1]Resumen Cliente'!$M$213</f>
        <v>0</v>
      </c>
      <c r="F214" s="2">
        <f>'[1]Resumen Cliente'!$N$213</f>
        <v>0</v>
      </c>
      <c r="G214" s="2">
        <f>'[1]Resumen Cliente'!$O$213</f>
        <v>0</v>
      </c>
      <c r="H214" s="2">
        <f>'[1]Resumen Cliente'!$C$213-'[1]Resumen Cliente'!$D$213</f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hidden="1" x14ac:dyDescent="0.25">
      <c r="A215" s="1">
        <v>18949</v>
      </c>
      <c r="B215" s="1" t="s">
        <v>260</v>
      </c>
      <c r="C215" s="2">
        <f>'[1]Resumen Cliente'!$K$214</f>
        <v>0</v>
      </c>
      <c r="D215" s="2">
        <f>'[1]Resumen Cliente'!$L$214</f>
        <v>0</v>
      </c>
      <c r="E215" s="2">
        <f>'[1]Resumen Cliente'!$M$214</f>
        <v>0</v>
      </c>
      <c r="F215" s="2">
        <f>'[1]Resumen Cliente'!$N$214</f>
        <v>0</v>
      </c>
      <c r="G215" s="2">
        <f>'[1]Resumen Cliente'!$O$214</f>
        <v>0</v>
      </c>
      <c r="H215" s="2">
        <f>'[1]Resumen Cliente'!$C$214-'[1]Resumen Cliente'!$D$214</f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2">
        <v>0</v>
      </c>
      <c r="AK215" s="2">
        <v>242663.37</v>
      </c>
      <c r="AL215" s="2">
        <v>0</v>
      </c>
      <c r="AM215" s="2">
        <v>75145.47</v>
      </c>
      <c r="AN215" s="2">
        <v>-25000</v>
      </c>
      <c r="AO215" s="2">
        <v>1043.8800000000001</v>
      </c>
      <c r="AP215" s="2">
        <v>161167.07999999999</v>
      </c>
      <c r="AQ215" s="2">
        <v>0</v>
      </c>
      <c r="AR215" s="2">
        <v>0</v>
      </c>
      <c r="AS215" s="2">
        <v>458040</v>
      </c>
    </row>
    <row r="216" spans="1:45" hidden="1" x14ac:dyDescent="0.25">
      <c r="A216" s="1">
        <v>18956</v>
      </c>
      <c r="B216" s="1" t="s">
        <v>91</v>
      </c>
      <c r="C216" s="2">
        <f>'[1]Resumen Cliente'!$K$215</f>
        <v>0</v>
      </c>
      <c r="D216" s="2">
        <f>'[1]Resumen Cliente'!$L$215</f>
        <v>0</v>
      </c>
      <c r="E216" s="2">
        <f>'[1]Resumen Cliente'!$M$215</f>
        <v>0</v>
      </c>
      <c r="F216" s="2">
        <f>'[1]Resumen Cliente'!$N$215</f>
        <v>0</v>
      </c>
      <c r="G216" s="2">
        <f>'[1]Resumen Cliente'!$O$215</f>
        <v>0</v>
      </c>
      <c r="H216" s="2">
        <f>'[1]Resumen Cliente'!$C$215-'[1]Resumen Cliente'!$D$215</f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hidden="1" x14ac:dyDescent="0.25">
      <c r="A217" s="1">
        <v>18975</v>
      </c>
      <c r="B217" s="1" t="s">
        <v>261</v>
      </c>
      <c r="C217" s="2">
        <f>'[1]Resumen Cliente'!$K$216+'[1]Resumen Cliente'!$U$216+'[1]Resumen Cliente'!$AE$216+'[1]Resumen Cliente'!$AJ$216</f>
        <v>0</v>
      </c>
      <c r="D217" s="2">
        <f>'[1]Resumen Cliente'!$L$216+'[1]Resumen Cliente'!$V$216+'[1]Resumen Cliente'!$AF$216+'[1]Resumen Cliente'!$AK$216</f>
        <v>57781.52</v>
      </c>
      <c r="E217" s="2">
        <f>'[1]Resumen Cliente'!$M$216+'[1]Resumen Cliente'!$W$216+'[1]Resumen Cliente'!$AG$216+'[1]Resumen Cliente'!$AL$216</f>
        <v>5332.98</v>
      </c>
      <c r="F217" s="2">
        <f>'[1]Resumen Cliente'!$N$216+'[1]Resumen Cliente'!$X$216+'[1]Resumen Cliente'!$AH$216+'[1]Resumen Cliente'!$AM$216</f>
        <v>0</v>
      </c>
      <c r="G217" s="2">
        <f>'[1]Resumen Cliente'!$O$216+'[1]Resumen Cliente'!$Y$216+'[1]Resumen Cliente'!$AI$216+'[1]Resumen Cliente'!$AN$216</f>
        <v>0</v>
      </c>
      <c r="H217" s="2">
        <f>'[1]Resumen Cliente'!$C$216-'[1]Resumen Cliente'!$D$216</f>
        <v>-57781.52</v>
      </c>
      <c r="I217" s="2">
        <v>0</v>
      </c>
      <c r="J217" s="2">
        <v>-57781.52</v>
      </c>
      <c r="K217" s="2"/>
      <c r="L217" s="2"/>
      <c r="M217" s="2"/>
      <c r="N217" s="2"/>
      <c r="O217" s="2"/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44329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3211.52</v>
      </c>
      <c r="AG217" s="2">
        <v>985</v>
      </c>
      <c r="AH217" s="2">
        <v>0</v>
      </c>
      <c r="AI217" s="2">
        <v>0</v>
      </c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hidden="1" x14ac:dyDescent="0.25">
      <c r="A218" s="1">
        <v>19021</v>
      </c>
      <c r="B218" s="1" t="s">
        <v>262</v>
      </c>
      <c r="C218" s="2">
        <f>'[1]Resumen Cliente'!$K$217</f>
        <v>0</v>
      </c>
      <c r="D218" s="2">
        <f>'[1]Resumen Cliente'!$L$217</f>
        <v>0</v>
      </c>
      <c r="E218" s="2">
        <f>'[1]Resumen Cliente'!$M$217</f>
        <v>0</v>
      </c>
      <c r="F218" s="2">
        <f>'[1]Resumen Cliente'!$N$217</f>
        <v>0</v>
      </c>
      <c r="G218" s="2">
        <f>'[1]Resumen Cliente'!$O$217</f>
        <v>0</v>
      </c>
      <c r="H218" s="2">
        <f>'[1]Resumen Cliente'!$C$217-'[1]Resumen Cliente'!$D$217</f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2">
        <v>3568.24</v>
      </c>
      <c r="AK218" s="2">
        <v>1966.68</v>
      </c>
      <c r="AL218" s="2">
        <v>0</v>
      </c>
      <c r="AM218" s="2">
        <v>0</v>
      </c>
      <c r="AN218" s="2">
        <v>0</v>
      </c>
      <c r="AO218" s="1"/>
      <c r="AP218" s="1"/>
      <c r="AQ218" s="1"/>
      <c r="AR218" s="1"/>
      <c r="AS218" s="1"/>
    </row>
    <row r="219" spans="1:45" hidden="1" x14ac:dyDescent="0.25">
      <c r="A219" s="1">
        <v>19128</v>
      </c>
      <c r="B219" s="1" t="s">
        <v>263</v>
      </c>
      <c r="C219" s="2">
        <f>'[1]Resumen Cliente'!$K$218+'[1]Resumen Cliente'!$U$218</f>
        <v>0</v>
      </c>
      <c r="D219" s="2">
        <f>'[1]Resumen Cliente'!$L$218+'[1]Resumen Cliente'!$V$218</f>
        <v>0</v>
      </c>
      <c r="E219" s="2">
        <f>'[1]Resumen Cliente'!$M$218+'[1]Resumen Cliente'!$W$218</f>
        <v>402.96</v>
      </c>
      <c r="F219" s="2">
        <f>'[1]Resumen Cliente'!$N$218+'[1]Resumen Cliente'!$X$218</f>
        <v>0</v>
      </c>
      <c r="G219" s="2">
        <f>'[1]Resumen Cliente'!$O$218+'[1]Resumen Cliente'!$Y$218</f>
        <v>0</v>
      </c>
      <c r="H219" s="2">
        <f>'[1]Resumen Cliente'!$C$218-'[1]Resumen Cliente'!$D$218</f>
        <v>0</v>
      </c>
      <c r="I219" s="2">
        <v>0</v>
      </c>
      <c r="J219" s="2">
        <v>0</v>
      </c>
      <c r="K219" s="2"/>
      <c r="L219" s="2"/>
      <c r="M219" s="2"/>
      <c r="N219" s="2"/>
      <c r="O219" s="2"/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402.96</v>
      </c>
      <c r="X219" s="2">
        <v>0</v>
      </c>
      <c r="Y219" s="2">
        <v>0</v>
      </c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hidden="1" x14ac:dyDescent="0.25">
      <c r="A220" s="1">
        <v>19217</v>
      </c>
      <c r="B220" s="1" t="s">
        <v>172</v>
      </c>
      <c r="C220" s="2">
        <f>'[1]Resumen Cliente'!$K$219+'[1]Resumen Cliente'!$U$219+'[1]Resumen Cliente'!$Z$219+'[1]Resumen Cliente'!$AJ$219+'[1]Resumen Cliente'!$AO$219</f>
        <v>3302.68</v>
      </c>
      <c r="D220" s="2">
        <f>'[1]Resumen Cliente'!$L$219+'[1]Resumen Cliente'!$V$219+'[1]Resumen Cliente'!$AA$219+'[1]Resumen Cliente'!$AK$219+'[1]Resumen Cliente'!$AP$219</f>
        <v>34452.479999999996</v>
      </c>
      <c r="E220" s="2">
        <f>'[1]Resumen Cliente'!$M$219+'[1]Resumen Cliente'!$W$219+'[1]Resumen Cliente'!$AB$219+'[1]Resumen Cliente'!$AL$219+'[1]Resumen Cliente'!$AQ$219</f>
        <v>564556.86</v>
      </c>
      <c r="F220" s="2">
        <f>'[1]Resumen Cliente'!$N$219+'[1]Resumen Cliente'!$X$219+'[1]Resumen Cliente'!$AC$219+'[1]Resumen Cliente'!$AM$219+'[1]Resumen Cliente'!$AR$219</f>
        <v>0</v>
      </c>
      <c r="G220" s="2">
        <f>'[1]Resumen Cliente'!$O$219+'[1]Resumen Cliente'!$Y$219+'[1]Resumen Cliente'!$AD$219+'[1]Resumen Cliente'!$AN$219+'[1]Resumen Cliente'!$AS$219</f>
        <v>55350</v>
      </c>
      <c r="H220" s="2">
        <f>'[1]Resumen Cliente'!$C$219-'[1]Resumen Cliente'!$D$219</f>
        <v>-31149.799999999996</v>
      </c>
      <c r="I220" s="2">
        <v>0</v>
      </c>
      <c r="J220" s="2">
        <v>-31149.8</v>
      </c>
      <c r="K220" s="2"/>
      <c r="L220" s="2"/>
      <c r="M220" s="2"/>
      <c r="N220" s="2"/>
      <c r="O220" s="2"/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10083.32</v>
      </c>
      <c r="W220" s="2">
        <v>6064.72</v>
      </c>
      <c r="X220" s="2">
        <v>0</v>
      </c>
      <c r="Y220" s="2">
        <v>22030</v>
      </c>
      <c r="Z220" s="2">
        <v>0</v>
      </c>
      <c r="AA220" s="2">
        <v>0</v>
      </c>
      <c r="AB220" s="2">
        <v>0</v>
      </c>
      <c r="AC220" s="2">
        <v>0</v>
      </c>
      <c r="AD220" s="2">
        <v>17960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hidden="1" x14ac:dyDescent="0.25">
      <c r="A221" s="1">
        <v>19227</v>
      </c>
      <c r="B221" s="1" t="s">
        <v>264</v>
      </c>
      <c r="C221" s="2">
        <f>'[1]Resumen Cliente'!$K$220+'[1]Resumen Cliente'!$U$220+'[1]Resumen Cliente'!$Z$220+'[1]Resumen Cliente'!$AJ$220+'[1]Resumen Cliente'!$AO$220</f>
        <v>221050</v>
      </c>
      <c r="D221" s="2">
        <f>'[1]Resumen Cliente'!$L$220+'[1]Resumen Cliente'!$V$220+'[1]Resumen Cliente'!$AA$220+'[1]Resumen Cliente'!$AK$220+'[1]Resumen Cliente'!$AP$220</f>
        <v>463012.11</v>
      </c>
      <c r="E221" s="2">
        <f>'[1]Resumen Cliente'!$M$220+'[1]Resumen Cliente'!$W$220+'[1]Resumen Cliente'!$AB$220+'[1]Resumen Cliente'!$AL$220+'[1]Resumen Cliente'!$AQ$220</f>
        <v>0</v>
      </c>
      <c r="F221" s="2">
        <f>'[1]Resumen Cliente'!$N$220+'[1]Resumen Cliente'!$X$220+'[1]Resumen Cliente'!$AC$220+'[1]Resumen Cliente'!$AM$220+'[1]Resumen Cliente'!$AR$220</f>
        <v>0</v>
      </c>
      <c r="G221" s="2">
        <f>'[1]Resumen Cliente'!$O$220+'[1]Resumen Cliente'!$Y$220+'[1]Resumen Cliente'!$AD$220+'[1]Resumen Cliente'!$AN$220+'[1]Resumen Cliente'!$AS$220</f>
        <v>332055</v>
      </c>
      <c r="H221" s="2">
        <f>'[1]Resumen Cliente'!$C$220-'[1]Resumen Cliente'!$D$220</f>
        <v>-241962.11</v>
      </c>
      <c r="I221" s="2">
        <v>0</v>
      </c>
      <c r="J221" s="2">
        <v>-241962.11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5214.9799999999996</v>
      </c>
      <c r="W221" s="2">
        <v>0</v>
      </c>
      <c r="X221" s="2">
        <v>0</v>
      </c>
      <c r="Y221" s="2">
        <v>53280</v>
      </c>
      <c r="Z221" s="2">
        <v>0</v>
      </c>
      <c r="AA221" s="2">
        <v>0</v>
      </c>
      <c r="AB221" s="2">
        <v>0</v>
      </c>
      <c r="AC221" s="2">
        <v>0</v>
      </c>
      <c r="AD221" s="2">
        <v>19880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hidden="1" x14ac:dyDescent="0.25">
      <c r="A222" s="1">
        <v>19454</v>
      </c>
      <c r="B222" s="1" t="s">
        <v>265</v>
      </c>
      <c r="C222" s="2">
        <f>'[1]Resumen Cliente'!$K$221</f>
        <v>0</v>
      </c>
      <c r="D222" s="2">
        <f>'[1]Resumen Cliente'!$L$221</f>
        <v>0</v>
      </c>
      <c r="E222" s="2">
        <f>'[1]Resumen Cliente'!$M$221</f>
        <v>0</v>
      </c>
      <c r="F222" s="2">
        <f>'[1]Resumen Cliente'!$N$221</f>
        <v>0</v>
      </c>
      <c r="G222" s="2">
        <f>'[1]Resumen Cliente'!$O$221</f>
        <v>0</v>
      </c>
      <c r="H222" s="2">
        <f>'[1]Resumen Cliente'!$C$221-'[1]Resumen Cliente'!$D$221</f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2">
        <v>0</v>
      </c>
      <c r="AK222" s="2">
        <v>10241</v>
      </c>
      <c r="AL222" s="2">
        <v>4347.9799999999996</v>
      </c>
      <c r="AM222" s="2">
        <v>0</v>
      </c>
      <c r="AN222" s="2">
        <v>0</v>
      </c>
      <c r="AO222" s="1"/>
      <c r="AP222" s="1"/>
      <c r="AQ222" s="1"/>
      <c r="AR222" s="1"/>
      <c r="AS222" s="1"/>
    </row>
    <row r="223" spans="1:45" hidden="1" x14ac:dyDescent="0.25">
      <c r="A223" s="1">
        <v>19477</v>
      </c>
      <c r="B223" s="1" t="s">
        <v>233</v>
      </c>
      <c r="C223" s="2">
        <f>'[1]Resumen Cliente'!$K$222</f>
        <v>0</v>
      </c>
      <c r="D223" s="2">
        <f>'[1]Resumen Cliente'!$L$222</f>
        <v>0</v>
      </c>
      <c r="E223" s="2">
        <f>'[1]Resumen Cliente'!$M$222</f>
        <v>0</v>
      </c>
      <c r="F223" s="2">
        <f>'[1]Resumen Cliente'!$N$222</f>
        <v>0</v>
      </c>
      <c r="G223" s="2">
        <f>'[1]Resumen Cliente'!$O$222</f>
        <v>0</v>
      </c>
      <c r="H223" s="2">
        <f>'[1]Resumen Cliente'!$C$222-'[1]Resumen Cliente'!$D$222</f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hidden="1" x14ac:dyDescent="0.25">
      <c r="A224" s="1">
        <v>19489</v>
      </c>
      <c r="B224" s="1" t="s">
        <v>266</v>
      </c>
      <c r="C224" s="2">
        <f>'[1]Resumen Cliente'!$K$223</f>
        <v>0</v>
      </c>
      <c r="D224" s="2">
        <f>'[1]Resumen Cliente'!$L$223</f>
        <v>0</v>
      </c>
      <c r="E224" s="2">
        <f>'[1]Resumen Cliente'!$M$223</f>
        <v>0</v>
      </c>
      <c r="F224" s="2">
        <f>'[1]Resumen Cliente'!$N$223</f>
        <v>0</v>
      </c>
      <c r="G224" s="2">
        <f>'[1]Resumen Cliente'!$O$223</f>
        <v>0</v>
      </c>
      <c r="H224" s="2">
        <f>'[1]Resumen Cliente'!$C$223-'[1]Resumen Cliente'!$D$223</f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hidden="1" x14ac:dyDescent="0.25">
      <c r="A225" s="1">
        <v>19526</v>
      </c>
      <c r="B225" s="1" t="s">
        <v>121</v>
      </c>
      <c r="C225" s="2">
        <f>'[1]Resumen Cliente'!$K$224+'[1]Resumen Cliente'!$U$224+'[1]Resumen Cliente'!$Z$224+'[1]Resumen Cliente'!$AJ$224+'[1]Resumen Cliente'!$AO$224</f>
        <v>1160282.51</v>
      </c>
      <c r="D225" s="2">
        <f>'[1]Resumen Cliente'!$L$224+'[1]Resumen Cliente'!$V$224+'[1]Resumen Cliente'!$AA$224+'[1]Resumen Cliente'!$AK$224+'[1]Resumen Cliente'!$AP$224</f>
        <v>149613.96000000002</v>
      </c>
      <c r="E225" s="2">
        <f>'[1]Resumen Cliente'!$M$224+'[1]Resumen Cliente'!$W$224+'[1]Resumen Cliente'!$AB$224+'[1]Resumen Cliente'!$AL$224+'[1]Resumen Cliente'!$AQ$224</f>
        <v>0</v>
      </c>
      <c r="F225" s="2">
        <f>'[1]Resumen Cliente'!$N$224+'[1]Resumen Cliente'!$X$224+'[1]Resumen Cliente'!$AC$224+'[1]Resumen Cliente'!$AM$224+'[1]Resumen Cliente'!$AR$224</f>
        <v>0</v>
      </c>
      <c r="G225" s="2">
        <f>'[1]Resumen Cliente'!$O$224+'[1]Resumen Cliente'!$Y$224+'[1]Resumen Cliente'!$AD$224+'[1]Resumen Cliente'!$AN$224+'[1]Resumen Cliente'!$AS$224</f>
        <v>0</v>
      </c>
      <c r="H225" s="2">
        <f>'[1]Resumen Cliente'!$C$224-'[1]Resumen Cliente'!$D$224</f>
        <v>1010668.55</v>
      </c>
      <c r="I225" s="2">
        <v>1010668.55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32493.040000000001</v>
      </c>
      <c r="W225" s="2">
        <v>0</v>
      </c>
      <c r="X225" s="2">
        <v>0</v>
      </c>
      <c r="Y225" s="2">
        <v>0</v>
      </c>
      <c r="Z225" s="2">
        <v>0</v>
      </c>
      <c r="AA225" s="2">
        <v>9489.33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3302.68</v>
      </c>
      <c r="AK225" s="2">
        <v>21374.16</v>
      </c>
      <c r="AL225" s="2">
        <v>454108.32</v>
      </c>
      <c r="AM225" s="2">
        <v>0</v>
      </c>
      <c r="AN225" s="2">
        <v>0</v>
      </c>
      <c r="AO225" s="2">
        <v>0</v>
      </c>
      <c r="AP225" s="2">
        <v>2995</v>
      </c>
      <c r="AQ225" s="2">
        <v>104383.82</v>
      </c>
      <c r="AR225" s="2">
        <v>0</v>
      </c>
      <c r="AS225" s="2">
        <v>15360</v>
      </c>
    </row>
    <row r="226" spans="1:45" hidden="1" x14ac:dyDescent="0.25">
      <c r="A226" s="1">
        <v>19527</v>
      </c>
      <c r="B226" s="1" t="s">
        <v>121</v>
      </c>
      <c r="C226" s="2">
        <f>'[1]Resumen Cliente'!$K$225+'[1]Resumen Cliente'!$U$225+'[1]Resumen Cliente'!$AE$225+'[1]Resumen Cliente'!$AJ$225</f>
        <v>0</v>
      </c>
      <c r="D226" s="2">
        <f>'[1]Resumen Cliente'!$L$225+'[1]Resumen Cliente'!$V$225+'[1]Resumen Cliente'!$AF$225+'[1]Resumen Cliente'!$AK$225</f>
        <v>41508.49</v>
      </c>
      <c r="E226" s="2">
        <f>'[1]Resumen Cliente'!$M$225+'[1]Resumen Cliente'!$W$225+'[1]Resumen Cliente'!$AG$225+'[1]Resumen Cliente'!$AL$225</f>
        <v>0</v>
      </c>
      <c r="F226" s="2">
        <f>'[1]Resumen Cliente'!$N$225+'[1]Resumen Cliente'!$X$225+'[1]Resumen Cliente'!$AH$225+'[1]Resumen Cliente'!$AM$225</f>
        <v>0</v>
      </c>
      <c r="G226" s="2">
        <f>'[1]Resumen Cliente'!$O$225+'[1]Resumen Cliente'!$Y$225+'[1]Resumen Cliente'!$AI$225+'[1]Resumen Cliente'!$AN$225</f>
        <v>0</v>
      </c>
      <c r="H226" s="2">
        <f>'[1]Resumen Cliente'!$C$225-'[1]Resumen Cliente'!$D$225</f>
        <v>-41508.49</v>
      </c>
      <c r="I226" s="2">
        <v>0</v>
      </c>
      <c r="J226" s="2">
        <v>-41508.49</v>
      </c>
      <c r="K226" s="2">
        <v>0</v>
      </c>
      <c r="L226" s="2">
        <v>389.96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1958.06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36590.870000000003</v>
      </c>
      <c r="AG226" s="2">
        <v>0</v>
      </c>
      <c r="AH226" s="2">
        <v>0</v>
      </c>
      <c r="AI226" s="2">
        <v>0</v>
      </c>
      <c r="AJ226" s="2">
        <v>215400</v>
      </c>
      <c r="AK226" s="2">
        <v>455185.79</v>
      </c>
      <c r="AL226" s="2">
        <v>0</v>
      </c>
      <c r="AM226" s="2">
        <v>0</v>
      </c>
      <c r="AN226" s="2">
        <v>-72445</v>
      </c>
      <c r="AO226" s="2">
        <v>5650</v>
      </c>
      <c r="AP226" s="2">
        <v>2611.34</v>
      </c>
      <c r="AQ226" s="2">
        <v>0</v>
      </c>
      <c r="AR226" s="2">
        <v>0</v>
      </c>
      <c r="AS226" s="2">
        <v>331340</v>
      </c>
    </row>
    <row r="227" spans="1:45" hidden="1" x14ac:dyDescent="0.25">
      <c r="A227" s="1">
        <v>19529</v>
      </c>
      <c r="B227" s="1" t="s">
        <v>267</v>
      </c>
      <c r="C227" s="2">
        <f>'[1]Resumen Cliente'!$K$226</f>
        <v>0</v>
      </c>
      <c r="D227" s="2">
        <f>'[1]Resumen Cliente'!$L$226</f>
        <v>0</v>
      </c>
      <c r="E227" s="2">
        <f>'[1]Resumen Cliente'!$M$226</f>
        <v>0</v>
      </c>
      <c r="F227" s="2">
        <f>'[1]Resumen Cliente'!$N$226</f>
        <v>0</v>
      </c>
      <c r="G227" s="2">
        <f>'[1]Resumen Cliente'!$O$226</f>
        <v>0</v>
      </c>
      <c r="H227" s="2">
        <f>'[1]Resumen Cliente'!$C$226-'[1]Resumen Cliente'!$D$226</f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hidden="1" x14ac:dyDescent="0.25">
      <c r="A228" s="1">
        <v>19686</v>
      </c>
      <c r="B228" s="1" t="s">
        <v>268</v>
      </c>
      <c r="C228" s="2">
        <f>'[1]Resumen Cliente'!$K$227</f>
        <v>0</v>
      </c>
      <c r="D228" s="2">
        <f>'[1]Resumen Cliente'!$L$227</f>
        <v>0</v>
      </c>
      <c r="E228" s="2">
        <f>'[1]Resumen Cliente'!$M$227</f>
        <v>0</v>
      </c>
      <c r="F228" s="2">
        <f>'[1]Resumen Cliente'!$N$227</f>
        <v>0</v>
      </c>
      <c r="G228" s="2">
        <f>'[1]Resumen Cliente'!$O$227</f>
        <v>0</v>
      </c>
      <c r="H228" s="2">
        <f>'[1]Resumen Cliente'!$C$227-'[1]Resumen Cliente'!$D$227</f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hidden="1" x14ac:dyDescent="0.25">
      <c r="A229" s="1">
        <v>19731</v>
      </c>
      <c r="B229" s="1" t="s">
        <v>269</v>
      </c>
      <c r="C229" s="2">
        <f>'[1]Resumen Cliente'!$K$228+'[1]Resumen Cliente'!$U$228+'[1]Resumen Cliente'!$Z$228+'[1]Resumen Cliente'!$AJ$228+'[1]Resumen Cliente'!$AO$228</f>
        <v>0</v>
      </c>
      <c r="D229" s="2">
        <f>'[1]Resumen Cliente'!$L$228+'[1]Resumen Cliente'!$V$228+'[1]Resumen Cliente'!$AA$228+'[1]Resumen Cliente'!$AK$228+'[1]Resumen Cliente'!$AP$228</f>
        <v>268176.78000000003</v>
      </c>
      <c r="E229" s="2">
        <f>'[1]Resumen Cliente'!$M$228+'[1]Resumen Cliente'!$W$228+'[1]Resumen Cliente'!$AB$228+'[1]Resumen Cliente'!$AL$228+'[1]Resumen Cliente'!$AQ$228</f>
        <v>0</v>
      </c>
      <c r="F229" s="2">
        <f>'[1]Resumen Cliente'!$N$228+'[1]Resumen Cliente'!$X$228+'[1]Resumen Cliente'!$AC$228+'[1]Resumen Cliente'!$AM$228+'[1]Resumen Cliente'!$AR$228</f>
        <v>11873.16</v>
      </c>
      <c r="G229" s="2">
        <f>'[1]Resumen Cliente'!$O$228+'[1]Resumen Cliente'!$Y$228+'[1]Resumen Cliente'!$AD$228+'[1]Resumen Cliente'!$AN$228+'[1]Resumen Cliente'!$AS$228</f>
        <v>19990</v>
      </c>
      <c r="H229" s="2">
        <f>'[1]Resumen Cliente'!$C$228-'[1]Resumen Cliente'!$D$228</f>
        <v>-268176.78000000003</v>
      </c>
      <c r="I229" s="2">
        <v>0</v>
      </c>
      <c r="J229" s="2">
        <v>-268176.78000000003</v>
      </c>
      <c r="K229" s="2">
        <v>0</v>
      </c>
      <c r="L229" s="2">
        <v>0</v>
      </c>
      <c r="M229" s="2">
        <v>0</v>
      </c>
      <c r="N229" s="2">
        <v>0</v>
      </c>
      <c r="O229" s="2">
        <v>19990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928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hidden="1" x14ac:dyDescent="0.25">
      <c r="A230" s="1">
        <v>19732</v>
      </c>
      <c r="B230" s="1" t="s">
        <v>270</v>
      </c>
      <c r="C230" s="2">
        <f>'[1]Resumen Cliente'!$K$229</f>
        <v>0</v>
      </c>
      <c r="D230" s="2">
        <f>'[1]Resumen Cliente'!$L$229</f>
        <v>0</v>
      </c>
      <c r="E230" s="2">
        <f>'[1]Resumen Cliente'!$M$229</f>
        <v>0</v>
      </c>
      <c r="F230" s="2">
        <f>'[1]Resumen Cliente'!$N$229</f>
        <v>0</v>
      </c>
      <c r="G230" s="2">
        <f>'[1]Resumen Cliente'!$O$229</f>
        <v>0</v>
      </c>
      <c r="H230" s="2">
        <f>'[1]Resumen Cliente'!$C$229-'[1]Resumen Cliente'!$D$229</f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2">
        <v>1157440.51</v>
      </c>
      <c r="AK230" s="2">
        <v>84729.7</v>
      </c>
      <c r="AL230" s="2">
        <v>0</v>
      </c>
      <c r="AM230" s="2">
        <v>0</v>
      </c>
      <c r="AN230" s="2">
        <v>0</v>
      </c>
      <c r="AO230" s="2">
        <v>2842</v>
      </c>
      <c r="AP230" s="2">
        <v>22901.89</v>
      </c>
      <c r="AQ230" s="2">
        <v>0</v>
      </c>
      <c r="AR230" s="2">
        <v>0</v>
      </c>
      <c r="AS230" s="2">
        <v>0</v>
      </c>
    </row>
    <row r="231" spans="1:45" hidden="1" x14ac:dyDescent="0.25">
      <c r="A231" s="1">
        <v>19757</v>
      </c>
      <c r="B231" s="1" t="s">
        <v>271</v>
      </c>
      <c r="C231" s="2">
        <f>'[1]Resumen Cliente'!$K$230+'[1]Resumen Cliente'!$U$230+'[1]Resumen Cliente'!$Z$230+'[1]Resumen Cliente'!$AJ$230+'[1]Resumen Cliente'!$AO$230</f>
        <v>598636</v>
      </c>
      <c r="D231" s="2">
        <f>'[1]Resumen Cliente'!$L$230+'[1]Resumen Cliente'!$V$230+'[1]Resumen Cliente'!$AA$230+'[1]Resumen Cliente'!$AK$230+'[1]Resumen Cliente'!$AP$230</f>
        <v>157688.09999999998</v>
      </c>
      <c r="E231" s="2">
        <f>'[1]Resumen Cliente'!$M$230+'[1]Resumen Cliente'!$W$230+'[1]Resumen Cliente'!$AB$230+'[1]Resumen Cliente'!$AL$230+'[1]Resumen Cliente'!$AQ$230</f>
        <v>0</v>
      </c>
      <c r="F231" s="2">
        <f>'[1]Resumen Cliente'!$N$230+'[1]Resumen Cliente'!$X$230+'[1]Resumen Cliente'!$AC$230+'[1]Resumen Cliente'!$AM$230+'[1]Resumen Cliente'!$AR$230</f>
        <v>0</v>
      </c>
      <c r="G231" s="2">
        <f>'[1]Resumen Cliente'!$O$230+'[1]Resumen Cliente'!$Y$230+'[1]Resumen Cliente'!$AD$230+'[1]Resumen Cliente'!$AN$230+'[1]Resumen Cliente'!$AS$230</f>
        <v>19060.86</v>
      </c>
      <c r="H231" s="2">
        <f>'[1]Resumen Cliente'!$C$230-'[1]Resumen Cliente'!$D$230</f>
        <v>440947.9</v>
      </c>
      <c r="I231" s="2">
        <v>440947.9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20720.86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-35820</v>
      </c>
      <c r="Z231" s="2">
        <v>0</v>
      </c>
      <c r="AA231" s="2">
        <v>0</v>
      </c>
      <c r="AB231" s="2">
        <v>0</v>
      </c>
      <c r="AC231" s="2">
        <v>0</v>
      </c>
      <c r="AD231" s="2">
        <v>-2660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2569.6</v>
      </c>
      <c r="AL231" s="2">
        <v>0</v>
      </c>
      <c r="AM231" s="2">
        <v>0</v>
      </c>
      <c r="AN231" s="2">
        <v>0</v>
      </c>
      <c r="AO231" s="1"/>
      <c r="AP231" s="1"/>
      <c r="AQ231" s="1"/>
      <c r="AR231" s="1"/>
      <c r="AS231" s="1"/>
    </row>
    <row r="232" spans="1:45" hidden="1" x14ac:dyDescent="0.25">
      <c r="A232" s="1">
        <v>19788</v>
      </c>
      <c r="B232" s="1" t="s">
        <v>272</v>
      </c>
      <c r="C232" s="2">
        <f>'[1]Resumen Cliente'!$K$231</f>
        <v>0</v>
      </c>
      <c r="D232" s="2">
        <f>'[1]Resumen Cliente'!$L$231</f>
        <v>0</v>
      </c>
      <c r="E232" s="2">
        <f>'[1]Resumen Cliente'!$M$231</f>
        <v>0</v>
      </c>
      <c r="F232" s="2">
        <f>'[1]Resumen Cliente'!$N$231</f>
        <v>0</v>
      </c>
      <c r="G232" s="2">
        <f>'[1]Resumen Cliente'!$O$231</f>
        <v>25000</v>
      </c>
      <c r="H232" s="2">
        <f>'[1]Resumen Cliente'!$C$231-'[1]Resumen Cliente'!$D$231</f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25000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hidden="1" x14ac:dyDescent="0.25">
      <c r="A233" s="1">
        <v>19789</v>
      </c>
      <c r="B233" s="1" t="s">
        <v>273</v>
      </c>
      <c r="C233" s="2">
        <f>'[1]Resumen Cliente'!$K$232+'[1]Resumen Cliente'!$P$232</f>
        <v>0</v>
      </c>
      <c r="D233" s="2">
        <f>'[1]Resumen Cliente'!$L$232+'[1]Resumen Cliente'!$Q$232</f>
        <v>0</v>
      </c>
      <c r="E233" s="2">
        <f>'[1]Resumen Cliente'!$M$232+'[1]Resumen Cliente'!$R$232</f>
        <v>0</v>
      </c>
      <c r="F233" s="2">
        <f>'[1]Resumen Cliente'!$N$232+'[1]Resumen Cliente'!$S$232</f>
        <v>0</v>
      </c>
      <c r="G233" s="2">
        <f>'[1]Resumen Cliente'!$O$232+'[1]Resumen Cliente'!$T$232</f>
        <v>0</v>
      </c>
      <c r="H233" s="2">
        <f>'[1]Resumen Cliente'!$C$232-'[1]Resumen Cliente'!$D$232</f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22000</v>
      </c>
      <c r="P233" s="2">
        <v>0</v>
      </c>
      <c r="Q233" s="2">
        <v>0</v>
      </c>
      <c r="R233" s="2">
        <v>0</v>
      </c>
      <c r="S233" s="2">
        <v>0</v>
      </c>
      <c r="T233" s="2">
        <v>-22000</v>
      </c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hidden="1" x14ac:dyDescent="0.25">
      <c r="A234" s="1">
        <v>19791</v>
      </c>
      <c r="B234" s="1" t="s">
        <v>274</v>
      </c>
      <c r="C234" s="2">
        <f>'[1]Resumen Cliente'!$K$233</f>
        <v>0</v>
      </c>
      <c r="D234" s="2">
        <f>'[1]Resumen Cliente'!$L$233</f>
        <v>0</v>
      </c>
      <c r="E234" s="2">
        <f>'[1]Resumen Cliente'!$M$233</f>
        <v>0</v>
      </c>
      <c r="F234" s="2">
        <f>'[1]Resumen Cliente'!$N$233</f>
        <v>0</v>
      </c>
      <c r="G234" s="2">
        <f>'[1]Resumen Cliente'!$O$233</f>
        <v>0</v>
      </c>
      <c r="H234" s="2">
        <f>'[1]Resumen Cliente'!$C$233-'[1]Resumen Cliente'!$D$233</f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2">
        <v>0</v>
      </c>
      <c r="AK234" s="2">
        <v>267248.78000000003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11873.16</v>
      </c>
      <c r="AS234" s="2">
        <v>0</v>
      </c>
    </row>
    <row r="235" spans="1:45" hidden="1" x14ac:dyDescent="0.25">
      <c r="A235" s="1">
        <v>19881</v>
      </c>
      <c r="B235" s="1" t="s">
        <v>275</v>
      </c>
      <c r="C235" s="2">
        <f>'[1]Resumen Cliente'!$K$234+'[1]Resumen Cliente'!$U$234+'[1]Resumen Cliente'!$Z$234</f>
        <v>2314</v>
      </c>
      <c r="D235" s="2">
        <f>'[1]Resumen Cliente'!$L$234+'[1]Resumen Cliente'!$V$234+'[1]Resumen Cliente'!$AA$234</f>
        <v>0</v>
      </c>
      <c r="E235" s="2">
        <f>'[1]Resumen Cliente'!$M$234+'[1]Resumen Cliente'!$W$234+'[1]Resumen Cliente'!$AB$234</f>
        <v>0</v>
      </c>
      <c r="F235" s="2">
        <f>'[1]Resumen Cliente'!$N$234+'[1]Resumen Cliente'!$X$234+'[1]Resumen Cliente'!$AC$234</f>
        <v>11543.9</v>
      </c>
      <c r="G235" s="2">
        <f>'[1]Resumen Cliente'!$O$234+'[1]Resumen Cliente'!$Y$234+'[1]Resumen Cliente'!$AD$234</f>
        <v>0</v>
      </c>
      <c r="H235" s="2">
        <f>'[1]Resumen Cliente'!$C$234-'[1]Resumen Cliente'!$D$234</f>
        <v>2314</v>
      </c>
      <c r="I235" s="2">
        <v>2314</v>
      </c>
      <c r="J235" s="2">
        <v>0</v>
      </c>
      <c r="K235" s="2"/>
      <c r="L235" s="2"/>
      <c r="M235" s="2"/>
      <c r="N235" s="2"/>
      <c r="O235" s="2"/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2314</v>
      </c>
      <c r="V235" s="2">
        <v>0</v>
      </c>
      <c r="W235" s="2">
        <v>0</v>
      </c>
      <c r="X235" s="2">
        <v>10031.42</v>
      </c>
      <c r="Y235" s="2">
        <v>0</v>
      </c>
      <c r="Z235" s="2">
        <v>0</v>
      </c>
      <c r="AA235" s="2">
        <v>0</v>
      </c>
      <c r="AB235" s="2">
        <v>0</v>
      </c>
      <c r="AC235" s="2">
        <v>1512.48</v>
      </c>
      <c r="AD235" s="2">
        <v>0</v>
      </c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hidden="1" x14ac:dyDescent="0.25">
      <c r="A236" s="1">
        <v>19899</v>
      </c>
      <c r="B236" s="1" t="s">
        <v>276</v>
      </c>
      <c r="C236" s="2">
        <f>'[1]Resumen Cliente'!$K$235+'[1]Resumen Cliente'!$U$235+'[1]Resumen Cliente'!$AE$235+'[1]Resumen Cliente'!$AJ$235</f>
        <v>12359.119999999999</v>
      </c>
      <c r="D236" s="2">
        <f>'[1]Resumen Cliente'!$L$235+'[1]Resumen Cliente'!$V$235+'[1]Resumen Cliente'!$AF$235+'[1]Resumen Cliente'!$AK$235</f>
        <v>126563.28</v>
      </c>
      <c r="E236" s="2">
        <f>'[1]Resumen Cliente'!$M$235+'[1]Resumen Cliente'!$W$235+'[1]Resumen Cliente'!$AG$235+'[1]Resumen Cliente'!$AL$235</f>
        <v>12059.64</v>
      </c>
      <c r="F236" s="2">
        <f>'[1]Resumen Cliente'!$N$235+'[1]Resumen Cliente'!$X$235+'[1]Resumen Cliente'!$AH$235+'[1]Resumen Cliente'!$AM$235</f>
        <v>0</v>
      </c>
      <c r="G236" s="2">
        <f>'[1]Resumen Cliente'!$O$235+'[1]Resumen Cliente'!$Y$235+'[1]Resumen Cliente'!$AI$235+'[1]Resumen Cliente'!$AN$235</f>
        <v>0</v>
      </c>
      <c r="H236" s="2">
        <f>'[1]Resumen Cliente'!$C$235-'[1]Resumen Cliente'!$D$235</f>
        <v>-114204.16</v>
      </c>
      <c r="I236" s="2">
        <v>0</v>
      </c>
      <c r="J236" s="2">
        <v>-114204.16</v>
      </c>
      <c r="K236" s="2"/>
      <c r="L236" s="2"/>
      <c r="M236" s="2"/>
      <c r="N236" s="2"/>
      <c r="O236" s="2"/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8097.96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118263.66</v>
      </c>
      <c r="AG236" s="2">
        <v>12059.64</v>
      </c>
      <c r="AH236" s="2">
        <v>0</v>
      </c>
      <c r="AI236" s="2">
        <v>0</v>
      </c>
      <c r="AJ236" s="2">
        <v>514609</v>
      </c>
      <c r="AK236" s="2">
        <v>148961.49</v>
      </c>
      <c r="AL236" s="2">
        <v>0</v>
      </c>
      <c r="AM236" s="2">
        <v>0</v>
      </c>
      <c r="AN236" s="2">
        <v>0</v>
      </c>
      <c r="AO236" s="2">
        <v>84027</v>
      </c>
      <c r="AP236" s="2">
        <v>8726.61</v>
      </c>
      <c r="AQ236" s="2">
        <v>0</v>
      </c>
      <c r="AR236" s="2">
        <v>0</v>
      </c>
      <c r="AS236" s="2">
        <v>36820</v>
      </c>
    </row>
    <row r="237" spans="1:45" hidden="1" x14ac:dyDescent="0.25">
      <c r="A237" s="1">
        <v>19939</v>
      </c>
      <c r="B237" s="1" t="s">
        <v>277</v>
      </c>
      <c r="C237" s="2">
        <f>'[1]Resumen Cliente'!$K$236+'[1]Resumen Cliente'!$U$236</f>
        <v>0</v>
      </c>
      <c r="D237" s="2">
        <f>'[1]Resumen Cliente'!$L$236+'[1]Resumen Cliente'!$V$236</f>
        <v>2602</v>
      </c>
      <c r="E237" s="2">
        <f>'[1]Resumen Cliente'!$M$236+'[1]Resumen Cliente'!$W$236</f>
        <v>0</v>
      </c>
      <c r="F237" s="2">
        <f>'[1]Resumen Cliente'!$N$236+'[1]Resumen Cliente'!$X$236</f>
        <v>0</v>
      </c>
      <c r="G237" s="2">
        <f>'[1]Resumen Cliente'!$O$236+'[1]Resumen Cliente'!$Y$236</f>
        <v>0</v>
      </c>
      <c r="H237" s="2">
        <f>'[1]Resumen Cliente'!$C$236-'[1]Resumen Cliente'!$D$236</f>
        <v>-2602</v>
      </c>
      <c r="I237" s="2">
        <v>0</v>
      </c>
      <c r="J237" s="2">
        <v>-2602</v>
      </c>
      <c r="K237" s="2"/>
      <c r="L237" s="2"/>
      <c r="M237" s="2"/>
      <c r="N237" s="2"/>
      <c r="O237" s="2"/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2602</v>
      </c>
      <c r="W237" s="2">
        <v>0</v>
      </c>
      <c r="X237" s="2">
        <v>0</v>
      </c>
      <c r="Y237" s="2">
        <v>0</v>
      </c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hidden="1" x14ac:dyDescent="0.25">
      <c r="A238" s="1">
        <v>20020</v>
      </c>
      <c r="B238" s="1" t="s">
        <v>278</v>
      </c>
      <c r="C238" s="2">
        <f>'[1]Resumen Cliente'!$K$237</f>
        <v>0</v>
      </c>
      <c r="D238" s="2">
        <f>'[1]Resumen Cliente'!$L$237</f>
        <v>7688.01</v>
      </c>
      <c r="E238" s="2">
        <f>'[1]Resumen Cliente'!$M$237</f>
        <v>704.41</v>
      </c>
      <c r="F238" s="2">
        <f>'[1]Resumen Cliente'!$N$237</f>
        <v>0</v>
      </c>
      <c r="G238" s="2">
        <f>'[1]Resumen Cliente'!$O$237</f>
        <v>0</v>
      </c>
      <c r="H238" s="2">
        <f>'[1]Resumen Cliente'!$C$237-'[1]Resumen Cliente'!$D$237</f>
        <v>-7688.01</v>
      </c>
      <c r="I238" s="2">
        <v>0</v>
      </c>
      <c r="J238" s="2">
        <v>-7688.01</v>
      </c>
      <c r="K238" s="2">
        <v>0</v>
      </c>
      <c r="L238" s="2">
        <v>7688.01</v>
      </c>
      <c r="M238" s="2">
        <v>704.41</v>
      </c>
      <c r="N238" s="2">
        <v>0</v>
      </c>
      <c r="O238" s="2">
        <v>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hidden="1" x14ac:dyDescent="0.25">
      <c r="A239" s="1">
        <v>20043</v>
      </c>
      <c r="B239" s="1" t="s">
        <v>279</v>
      </c>
      <c r="C239" s="2">
        <f>'[1]Resumen Cliente'!$K$238</f>
        <v>0</v>
      </c>
      <c r="D239" s="2">
        <f>'[1]Resumen Cliente'!$L$238</f>
        <v>0</v>
      </c>
      <c r="E239" s="2">
        <f>'[1]Resumen Cliente'!$M$238</f>
        <v>0</v>
      </c>
      <c r="F239" s="2">
        <f>'[1]Resumen Cliente'!$N$238</f>
        <v>0</v>
      </c>
      <c r="G239" s="2">
        <f>'[1]Resumen Cliente'!$O$238</f>
        <v>0</v>
      </c>
      <c r="H239" s="2">
        <f>'[1]Resumen Cliente'!$C$238-'[1]Resumen Cliente'!$D$238</f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hidden="1" x14ac:dyDescent="0.25">
      <c r="A240" s="1">
        <v>20059</v>
      </c>
      <c r="B240" s="1" t="s">
        <v>280</v>
      </c>
      <c r="C240" s="2">
        <f>'[1]Resumen Cliente'!$K$239</f>
        <v>0</v>
      </c>
      <c r="D240" s="2">
        <f>'[1]Resumen Cliente'!$L$239</f>
        <v>0</v>
      </c>
      <c r="E240" s="2">
        <f>'[1]Resumen Cliente'!$M$239</f>
        <v>0</v>
      </c>
      <c r="F240" s="2">
        <f>'[1]Resumen Cliente'!$N$239</f>
        <v>0</v>
      </c>
      <c r="G240" s="2">
        <f>'[1]Resumen Cliente'!$O$239</f>
        <v>0</v>
      </c>
      <c r="H240" s="2">
        <f>'[1]Resumen Cliente'!$C$239-'[1]Resumen Cliente'!$D$239</f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hidden="1" x14ac:dyDescent="0.25">
      <c r="A241" s="1">
        <v>20076</v>
      </c>
      <c r="B241" s="1" t="s">
        <v>281</v>
      </c>
      <c r="C241" s="2">
        <f>'[1]Resumen Cliente'!$K$240+'[1]Resumen Cliente'!$U$240+'[1]Resumen Cliente'!$Z$240+'[1]Resumen Cliente'!$AJ$240+'[1]Resumen Cliente'!$AO$240</f>
        <v>6098.21</v>
      </c>
      <c r="D241" s="2">
        <f>'[1]Resumen Cliente'!$L$240+'[1]Resumen Cliente'!$V$240+'[1]Resumen Cliente'!$AA$240+'[1]Resumen Cliente'!$AK$240+'[1]Resumen Cliente'!$AP$240</f>
        <v>115503.25</v>
      </c>
      <c r="E241" s="2">
        <f>'[1]Resumen Cliente'!$M$240+'[1]Resumen Cliente'!$W$240+'[1]Resumen Cliente'!$AB$240+'[1]Resumen Cliente'!$AL$240+'[1]Resumen Cliente'!$AQ$240</f>
        <v>0</v>
      </c>
      <c r="F241" s="2">
        <f>'[1]Resumen Cliente'!$N$240+'[1]Resumen Cliente'!$X$240+'[1]Resumen Cliente'!$AC$240+'[1]Resumen Cliente'!$AM$240+'[1]Resumen Cliente'!$AR$240</f>
        <v>13877.919999999998</v>
      </c>
      <c r="G241" s="2">
        <f>'[1]Resumen Cliente'!$O$240+'[1]Resumen Cliente'!$Y$240+'[1]Resumen Cliente'!$AD$240+'[1]Resumen Cliente'!$AN$240+'[1]Resumen Cliente'!$AS$240</f>
        <v>83680</v>
      </c>
      <c r="H241" s="2">
        <f>'[1]Resumen Cliente'!$C$240-'[1]Resumen Cliente'!$D$240</f>
        <v>-109405.04</v>
      </c>
      <c r="I241" s="2">
        <v>0</v>
      </c>
      <c r="J241" s="2">
        <v>-109405.04</v>
      </c>
      <c r="K241" s="2">
        <v>0</v>
      </c>
      <c r="L241" s="2">
        <v>0</v>
      </c>
      <c r="M241" s="2">
        <v>0</v>
      </c>
      <c r="N241" s="2">
        <v>0</v>
      </c>
      <c r="O241" s="2">
        <v>175511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62120</v>
      </c>
      <c r="Z241" s="2">
        <v>0</v>
      </c>
      <c r="AA241" s="2">
        <v>0</v>
      </c>
      <c r="AB241" s="2">
        <v>0</v>
      </c>
      <c r="AC241" s="2">
        <v>0</v>
      </c>
      <c r="AD241" s="2">
        <v>-116561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4261.16</v>
      </c>
      <c r="AK241" s="2">
        <v>8299.6200000000008</v>
      </c>
      <c r="AL241" s="2">
        <v>0</v>
      </c>
      <c r="AM241" s="2">
        <v>0</v>
      </c>
      <c r="AN241" s="2">
        <v>0</v>
      </c>
      <c r="AO241" s="1"/>
      <c r="AP241" s="1"/>
      <c r="AQ241" s="1"/>
      <c r="AR241" s="1"/>
      <c r="AS241" s="1"/>
    </row>
    <row r="242" spans="1:45" hidden="1" x14ac:dyDescent="0.25">
      <c r="A242" s="1">
        <v>20086</v>
      </c>
      <c r="B242" s="1" t="s">
        <v>282</v>
      </c>
      <c r="C242" s="2">
        <f>'[1]Resumen Cliente'!$K$241+'[1]Resumen Cliente'!$U$241+'[1]Resumen Cliente'!$AE$241+'[1]Resumen Cliente'!$AJ$241</f>
        <v>5932</v>
      </c>
      <c r="D242" s="2">
        <f>'[1]Resumen Cliente'!$L$241+'[1]Resumen Cliente'!$V$241+'[1]Resumen Cliente'!$AF$241+'[1]Resumen Cliente'!$AK$241</f>
        <v>17938.72</v>
      </c>
      <c r="E242" s="2">
        <f>'[1]Resumen Cliente'!$M$241+'[1]Resumen Cliente'!$W$241+'[1]Resumen Cliente'!$AG$241+'[1]Resumen Cliente'!$AL$241</f>
        <v>0</v>
      </c>
      <c r="F242" s="2">
        <f>'[1]Resumen Cliente'!$N$241+'[1]Resumen Cliente'!$X$241+'[1]Resumen Cliente'!$AH$241+'[1]Resumen Cliente'!$AM$241</f>
        <v>1607.24</v>
      </c>
      <c r="G242" s="2">
        <f>'[1]Resumen Cliente'!$O$241+'[1]Resumen Cliente'!$Y$241+'[1]Resumen Cliente'!$AI$241+'[1]Resumen Cliente'!$AN$241</f>
        <v>0</v>
      </c>
      <c r="H242" s="2">
        <f>'[1]Resumen Cliente'!$C$241-'[1]Resumen Cliente'!$D$241</f>
        <v>-12006.720000000001</v>
      </c>
      <c r="I242" s="2">
        <v>0</v>
      </c>
      <c r="J242" s="2">
        <v>-12006.72</v>
      </c>
      <c r="K242" s="2"/>
      <c r="L242" s="2"/>
      <c r="M242" s="2"/>
      <c r="N242" s="2"/>
      <c r="O242" s="2"/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100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5932</v>
      </c>
      <c r="AF242" s="2">
        <v>17428.72</v>
      </c>
      <c r="AG242" s="2">
        <v>0</v>
      </c>
      <c r="AH242" s="2">
        <v>1607.24</v>
      </c>
      <c r="AI242" s="2">
        <v>0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hidden="1" x14ac:dyDescent="0.25">
      <c r="A243" s="1">
        <v>20116</v>
      </c>
      <c r="B243" s="1" t="s">
        <v>283</v>
      </c>
      <c r="C243" s="2">
        <f>'[1]Resumen Cliente'!$K$242</f>
        <v>0</v>
      </c>
      <c r="D243" s="2">
        <f>'[1]Resumen Cliente'!$L$242</f>
        <v>0</v>
      </c>
      <c r="E243" s="2">
        <f>'[1]Resumen Cliente'!$M$242</f>
        <v>0</v>
      </c>
      <c r="F243" s="2">
        <f>'[1]Resumen Cliente'!$N$242</f>
        <v>0</v>
      </c>
      <c r="G243" s="2">
        <f>'[1]Resumen Cliente'!$O$242</f>
        <v>0</v>
      </c>
      <c r="H243" s="2">
        <f>'[1]Resumen Cliente'!$C$242-'[1]Resumen Cliente'!$D$242</f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hidden="1" x14ac:dyDescent="0.25">
      <c r="A244" s="1">
        <v>20136</v>
      </c>
      <c r="B244" s="1" t="s">
        <v>284</v>
      </c>
      <c r="C244" s="2">
        <f>'[1]Resumen Cliente'!$K$243</f>
        <v>0</v>
      </c>
      <c r="D244" s="2">
        <f>'[1]Resumen Cliente'!$L$243</f>
        <v>0</v>
      </c>
      <c r="E244" s="2">
        <f>'[1]Resumen Cliente'!$M$243</f>
        <v>0</v>
      </c>
      <c r="F244" s="2">
        <f>'[1]Resumen Cliente'!$N$243</f>
        <v>0</v>
      </c>
      <c r="G244" s="2">
        <f>'[1]Resumen Cliente'!$O$243</f>
        <v>-19990</v>
      </c>
      <c r="H244" s="2">
        <f>'[1]Resumen Cliente'!$C$243-'[1]Resumen Cliente'!$D$243</f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-19990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idden="1" x14ac:dyDescent="0.25">
      <c r="A245" s="1">
        <v>20144</v>
      </c>
      <c r="B245" s="1" t="s">
        <v>285</v>
      </c>
      <c r="C245" s="2">
        <f>'[1]Resumen Cliente'!$K$244</f>
        <v>0</v>
      </c>
      <c r="D245" s="2">
        <f>'[1]Resumen Cliente'!$L$244</f>
        <v>0</v>
      </c>
      <c r="E245" s="2">
        <f>'[1]Resumen Cliente'!$M$244</f>
        <v>0</v>
      </c>
      <c r="F245" s="2">
        <f>'[1]Resumen Cliente'!$N$244</f>
        <v>0</v>
      </c>
      <c r="G245" s="2">
        <f>'[1]Resumen Cliente'!$O$244</f>
        <v>0</v>
      </c>
      <c r="H245" s="2">
        <f>'[1]Resumen Cliente'!$C$244-'[1]Resumen Cliente'!$D$244</f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hidden="1" x14ac:dyDescent="0.25">
      <c r="A246" s="1">
        <v>20154</v>
      </c>
      <c r="B246" s="1" t="s">
        <v>286</v>
      </c>
      <c r="C246" s="2">
        <f>'[1]Resumen Cliente'!$K$245+'[1]Resumen Cliente'!$U$245</f>
        <v>0</v>
      </c>
      <c r="D246" s="2">
        <f>'[1]Resumen Cliente'!$L$245+'[1]Resumen Cliente'!$V$245</f>
        <v>0</v>
      </c>
      <c r="E246" s="2">
        <f>'[1]Resumen Cliente'!$M$245+'[1]Resumen Cliente'!$W$245</f>
        <v>36293</v>
      </c>
      <c r="F246" s="2">
        <f>'[1]Resumen Cliente'!$N$245+'[1]Resumen Cliente'!$X$245</f>
        <v>0</v>
      </c>
      <c r="G246" s="2">
        <f>'[1]Resumen Cliente'!$O$245+'[1]Resumen Cliente'!$Y$245</f>
        <v>0</v>
      </c>
      <c r="H246" s="2">
        <f>'[1]Resumen Cliente'!$C$245-'[1]Resumen Cliente'!$D$245</f>
        <v>0</v>
      </c>
      <c r="I246" s="2">
        <v>0</v>
      </c>
      <c r="J246" s="2">
        <v>0</v>
      </c>
      <c r="K246" s="2"/>
      <c r="L246" s="2"/>
      <c r="M246" s="2"/>
      <c r="N246" s="2"/>
      <c r="O246" s="2"/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36293</v>
      </c>
      <c r="X246" s="2">
        <v>0</v>
      </c>
      <c r="Y246" s="2">
        <v>0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2">
        <v>5264</v>
      </c>
      <c r="AK246" s="2">
        <v>48104.160000000003</v>
      </c>
      <c r="AL246" s="2">
        <v>0</v>
      </c>
      <c r="AM246" s="2">
        <v>10970.96</v>
      </c>
      <c r="AN246" s="2">
        <v>-25000</v>
      </c>
      <c r="AO246" s="2">
        <v>834.21</v>
      </c>
      <c r="AP246" s="2">
        <v>67399.09</v>
      </c>
      <c r="AQ246" s="2">
        <v>0</v>
      </c>
      <c r="AR246" s="2">
        <v>2906.96</v>
      </c>
      <c r="AS246" s="2">
        <v>-12390</v>
      </c>
    </row>
    <row r="247" spans="1:45" hidden="1" x14ac:dyDescent="0.25">
      <c r="A247" s="1">
        <v>20180</v>
      </c>
      <c r="B247" s="1" t="s">
        <v>249</v>
      </c>
      <c r="C247" s="2">
        <f>'[1]Resumen Cliente'!$K$246</f>
        <v>0</v>
      </c>
      <c r="D247" s="2">
        <f>'[1]Resumen Cliente'!$L$246</f>
        <v>0</v>
      </c>
      <c r="E247" s="2">
        <f>'[1]Resumen Cliente'!$M$246</f>
        <v>0</v>
      </c>
      <c r="F247" s="2">
        <f>'[1]Resumen Cliente'!$N$246</f>
        <v>0</v>
      </c>
      <c r="G247" s="2">
        <f>'[1]Resumen Cliente'!$O$246</f>
        <v>0</v>
      </c>
      <c r="H247" s="2">
        <f>'[1]Resumen Cliente'!$C$246-'[1]Resumen Cliente'!$D$246</f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2">
        <v>0</v>
      </c>
      <c r="AK247" s="2">
        <v>410</v>
      </c>
      <c r="AL247" s="2">
        <v>0</v>
      </c>
      <c r="AM247" s="2">
        <v>0</v>
      </c>
      <c r="AN247" s="2">
        <v>0</v>
      </c>
      <c r="AO247" s="1"/>
      <c r="AP247" s="1"/>
      <c r="AQ247" s="1"/>
      <c r="AR247" s="1"/>
      <c r="AS247" s="1"/>
    </row>
    <row r="248" spans="1:45" hidden="1" x14ac:dyDescent="0.25">
      <c r="A248" s="1">
        <v>20276</v>
      </c>
      <c r="B248" s="1" t="s">
        <v>229</v>
      </c>
      <c r="C248" s="2">
        <f>'[1]Resumen Cliente'!$K$247</f>
        <v>0</v>
      </c>
      <c r="D248" s="2">
        <f>'[1]Resumen Cliente'!$L$247</f>
        <v>0</v>
      </c>
      <c r="E248" s="2">
        <f>'[1]Resumen Cliente'!$M$247</f>
        <v>0</v>
      </c>
      <c r="F248" s="2">
        <f>'[1]Resumen Cliente'!$N$247</f>
        <v>0</v>
      </c>
      <c r="G248" s="2">
        <f>'[1]Resumen Cliente'!$O$247</f>
        <v>0</v>
      </c>
      <c r="H248" s="2">
        <f>'[1]Resumen Cliente'!$C$247-'[1]Resumen Cliente'!$D$247</f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hidden="1" x14ac:dyDescent="0.25">
      <c r="A249" s="1">
        <v>20328</v>
      </c>
      <c r="B249" s="1" t="s">
        <v>229</v>
      </c>
      <c r="C249" s="2">
        <f>'[1]Resumen Cliente'!$K$248</f>
        <v>0</v>
      </c>
      <c r="D249" s="2">
        <f>'[1]Resumen Cliente'!$L$248</f>
        <v>0</v>
      </c>
      <c r="E249" s="2">
        <f>'[1]Resumen Cliente'!$M$248</f>
        <v>0</v>
      </c>
      <c r="F249" s="2">
        <f>'[1]Resumen Cliente'!$N$248</f>
        <v>0</v>
      </c>
      <c r="G249" s="2">
        <f>'[1]Resumen Cliente'!$O$248</f>
        <v>0</v>
      </c>
      <c r="H249" s="2">
        <f>'[1]Resumen Cliente'!$C$248-'[1]Resumen Cliente'!$D$248</f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hidden="1" x14ac:dyDescent="0.25">
      <c r="A250" s="1">
        <v>20336</v>
      </c>
      <c r="B250" s="1" t="s">
        <v>258</v>
      </c>
      <c r="C250" s="2">
        <f>'[1]Resumen Cliente'!$K$249+'[1]Resumen Cliente'!$U$249+'[1]Resumen Cliente'!$Z$249</f>
        <v>305</v>
      </c>
      <c r="D250" s="2">
        <f>'[1]Resumen Cliente'!$L$249+'[1]Resumen Cliente'!$V$249+'[1]Resumen Cliente'!$AA$249</f>
        <v>2070</v>
      </c>
      <c r="E250" s="2">
        <f>'[1]Resumen Cliente'!$M$249+'[1]Resumen Cliente'!$W$249+'[1]Resumen Cliente'!$AB$249</f>
        <v>0</v>
      </c>
      <c r="F250" s="2">
        <f>'[1]Resumen Cliente'!$N$249+'[1]Resumen Cliente'!$X$249+'[1]Resumen Cliente'!$AC$249</f>
        <v>0</v>
      </c>
      <c r="G250" s="2">
        <f>'[1]Resumen Cliente'!$O$249+'[1]Resumen Cliente'!$Y$249+'[1]Resumen Cliente'!$AD$249</f>
        <v>0</v>
      </c>
      <c r="H250" s="2">
        <f>'[1]Resumen Cliente'!$C$249-'[1]Resumen Cliente'!$D$249</f>
        <v>-1765</v>
      </c>
      <c r="I250" s="2">
        <v>0</v>
      </c>
      <c r="J250" s="2">
        <v>-1765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1740</v>
      </c>
      <c r="W250" s="2">
        <v>0</v>
      </c>
      <c r="X250" s="2">
        <v>0</v>
      </c>
      <c r="Y250" s="2">
        <v>0</v>
      </c>
      <c r="Z250" s="2">
        <v>305</v>
      </c>
      <c r="AA250" s="2">
        <v>330</v>
      </c>
      <c r="AB250" s="2">
        <v>0</v>
      </c>
      <c r="AC250" s="2">
        <v>0</v>
      </c>
      <c r="AD250" s="2">
        <v>0</v>
      </c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hidden="1" x14ac:dyDescent="0.25">
      <c r="A251" s="1">
        <v>20351</v>
      </c>
      <c r="B251" s="1" t="s">
        <v>287</v>
      </c>
      <c r="C251" s="2">
        <f>'[1]Resumen Cliente'!$K$250+'[1]Resumen Cliente'!$U$250+'[1]Resumen Cliente'!$Z$250</f>
        <v>0</v>
      </c>
      <c r="D251" s="2">
        <f>'[1]Resumen Cliente'!$L$250+'[1]Resumen Cliente'!$V$250+'[1]Resumen Cliente'!$AA$250</f>
        <v>3596</v>
      </c>
      <c r="E251" s="2">
        <f>'[1]Resumen Cliente'!$M$250+'[1]Resumen Cliente'!$W$250+'[1]Resumen Cliente'!$AB$250</f>
        <v>0</v>
      </c>
      <c r="F251" s="2">
        <f>'[1]Resumen Cliente'!$N$250+'[1]Resumen Cliente'!$X$250+'[1]Resumen Cliente'!$AC$250</f>
        <v>0</v>
      </c>
      <c r="G251" s="2">
        <f>'[1]Resumen Cliente'!$O$250+'[1]Resumen Cliente'!$Y$250+'[1]Resumen Cliente'!$AD$250</f>
        <v>23230</v>
      </c>
      <c r="H251" s="2">
        <f>'[1]Resumen Cliente'!$C$250-'[1]Resumen Cliente'!$D$250</f>
        <v>-3596</v>
      </c>
      <c r="I251" s="2">
        <v>0</v>
      </c>
      <c r="J251" s="2">
        <v>-3596</v>
      </c>
      <c r="K251" s="2">
        <v>0</v>
      </c>
      <c r="L251" s="2">
        <v>0</v>
      </c>
      <c r="M251" s="2">
        <v>0</v>
      </c>
      <c r="N251" s="2">
        <v>0</v>
      </c>
      <c r="O251" s="2">
        <v>262020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3596</v>
      </c>
      <c r="W251" s="2">
        <v>0</v>
      </c>
      <c r="X251" s="2">
        <v>0</v>
      </c>
      <c r="Y251" s="2">
        <v>-120370</v>
      </c>
      <c r="Z251" s="2">
        <v>0</v>
      </c>
      <c r="AA251" s="2">
        <v>0</v>
      </c>
      <c r="AB251" s="2">
        <v>0</v>
      </c>
      <c r="AC251" s="2">
        <v>0</v>
      </c>
      <c r="AD251" s="2">
        <v>-118420</v>
      </c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hidden="1" x14ac:dyDescent="0.25">
      <c r="A252" s="1">
        <v>20383</v>
      </c>
      <c r="B252" s="1" t="s">
        <v>288</v>
      </c>
      <c r="C252" s="2">
        <f>'[1]Resumen Cliente'!$K$251+'[1]Resumen Cliente'!$U$251+'[1]Resumen Cliente'!$Z$251</f>
        <v>3340151.85</v>
      </c>
      <c r="D252" s="2">
        <f>'[1]Resumen Cliente'!$L$251+'[1]Resumen Cliente'!$V$251+'[1]Resumen Cliente'!$AA$251</f>
        <v>117831.98</v>
      </c>
      <c r="E252" s="2">
        <f>'[1]Resumen Cliente'!$M$251+'[1]Resumen Cliente'!$W$251+'[1]Resumen Cliente'!$AB$251</f>
        <v>0</v>
      </c>
      <c r="F252" s="2">
        <f>'[1]Resumen Cliente'!$N$251+'[1]Resumen Cliente'!$X$251+'[1]Resumen Cliente'!$AC$251</f>
        <v>0</v>
      </c>
      <c r="G252" s="2">
        <f>'[1]Resumen Cliente'!$O$251+'[1]Resumen Cliente'!$Y$251+'[1]Resumen Cliente'!$AD$251</f>
        <v>0</v>
      </c>
      <c r="H252" s="2">
        <f>'[1]Resumen Cliente'!$C$251-'[1]Resumen Cliente'!$D$251</f>
        <v>3222319.87</v>
      </c>
      <c r="I252" s="2">
        <v>3222319.87</v>
      </c>
      <c r="J252" s="2">
        <v>0</v>
      </c>
      <c r="K252" s="2"/>
      <c r="L252" s="2"/>
      <c r="M252" s="2"/>
      <c r="N252" s="2"/>
      <c r="O252" s="2"/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3327047.38</v>
      </c>
      <c r="V252" s="2">
        <v>117831.98</v>
      </c>
      <c r="W252" s="2">
        <v>0</v>
      </c>
      <c r="X252" s="2">
        <v>0</v>
      </c>
      <c r="Y252" s="2">
        <v>0</v>
      </c>
      <c r="Z252" s="2">
        <v>13104.47</v>
      </c>
      <c r="AA252" s="2">
        <v>0</v>
      </c>
      <c r="AB252" s="2">
        <v>0</v>
      </c>
      <c r="AC252" s="2">
        <v>0</v>
      </c>
      <c r="AD252" s="2">
        <v>0</v>
      </c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hidden="1" x14ac:dyDescent="0.25">
      <c r="A253" s="1">
        <v>20389</v>
      </c>
      <c r="B253" s="1" t="s">
        <v>289</v>
      </c>
      <c r="C253" s="2">
        <f>'[1]Resumen Cliente'!$K$252</f>
        <v>0</v>
      </c>
      <c r="D253" s="2">
        <f>'[1]Resumen Cliente'!$L$252</f>
        <v>0</v>
      </c>
      <c r="E253" s="2">
        <f>'[1]Resumen Cliente'!$M$252</f>
        <v>0</v>
      </c>
      <c r="F253" s="2">
        <f>'[1]Resumen Cliente'!$N$252</f>
        <v>0</v>
      </c>
      <c r="G253" s="2">
        <f>'[1]Resumen Cliente'!$O$252</f>
        <v>0</v>
      </c>
      <c r="H253" s="2">
        <f>'[1]Resumen Cliente'!$C$252-'[1]Resumen Cliente'!$D$252</f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hidden="1" x14ac:dyDescent="0.25">
      <c r="A254" s="1">
        <v>20518</v>
      </c>
      <c r="B254" s="1" t="s">
        <v>290</v>
      </c>
      <c r="C254" s="2">
        <f>'[1]Resumen Cliente'!$K$253+'[1]Resumen Cliente'!$U$253+'[1]Resumen Cliente'!$Z$253</f>
        <v>244561</v>
      </c>
      <c r="D254" s="2">
        <f>'[1]Resumen Cliente'!$L$253+'[1]Resumen Cliente'!$V$253+'[1]Resumen Cliente'!$AA$253</f>
        <v>61310.19</v>
      </c>
      <c r="E254" s="2">
        <f>'[1]Resumen Cliente'!$M$253+'[1]Resumen Cliente'!$W$253+'[1]Resumen Cliente'!$AB$253</f>
        <v>0</v>
      </c>
      <c r="F254" s="2">
        <f>'[1]Resumen Cliente'!$N$253+'[1]Resumen Cliente'!$X$253+'[1]Resumen Cliente'!$AC$253</f>
        <v>0</v>
      </c>
      <c r="G254" s="2">
        <f>'[1]Resumen Cliente'!$O$253+'[1]Resumen Cliente'!$Y$253+'[1]Resumen Cliente'!$AD$253</f>
        <v>0</v>
      </c>
      <c r="H254" s="2">
        <f>'[1]Resumen Cliente'!$C$253-'[1]Resumen Cliente'!$D$253</f>
        <v>183250.81</v>
      </c>
      <c r="I254" s="2">
        <v>183250.81</v>
      </c>
      <c r="J254" s="2">
        <v>0</v>
      </c>
      <c r="K254" s="2"/>
      <c r="L254" s="2"/>
      <c r="M254" s="2"/>
      <c r="N254" s="2"/>
      <c r="O254" s="2"/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153300</v>
      </c>
      <c r="V254" s="2">
        <v>60549.19</v>
      </c>
      <c r="W254" s="2">
        <v>0</v>
      </c>
      <c r="X254" s="2">
        <v>0</v>
      </c>
      <c r="Y254" s="2">
        <v>0</v>
      </c>
      <c r="Z254" s="2">
        <v>91261</v>
      </c>
      <c r="AA254" s="2">
        <v>761</v>
      </c>
      <c r="AB254" s="2">
        <v>0</v>
      </c>
      <c r="AC254" s="2">
        <v>0</v>
      </c>
      <c r="AD254" s="2">
        <v>0</v>
      </c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hidden="1" x14ac:dyDescent="0.25">
      <c r="A255" s="1">
        <v>20533</v>
      </c>
      <c r="B255" s="1" t="s">
        <v>291</v>
      </c>
      <c r="C255" s="2">
        <f>'[1]Resumen Cliente'!$K$254+'[1]Resumen Cliente'!$U$254+'[1]Resumen Cliente'!$Z$254+'[1]Resumen Cliente'!$AJ$254+'[1]Resumen Cliente'!$AO$254</f>
        <v>5340.23</v>
      </c>
      <c r="D255" s="2">
        <f>'[1]Resumen Cliente'!$L$254+'[1]Resumen Cliente'!$V$254+'[1]Resumen Cliente'!$AA$254+'[1]Resumen Cliente'!$AK$254+'[1]Resumen Cliente'!$AP$254</f>
        <v>54029.93</v>
      </c>
      <c r="E255" s="2">
        <f>'[1]Resumen Cliente'!$M$254+'[1]Resumen Cliente'!$W$254+'[1]Resumen Cliente'!$AB$254+'[1]Resumen Cliente'!$AL$254+'[1]Resumen Cliente'!$AQ$254</f>
        <v>0</v>
      </c>
      <c r="F255" s="2">
        <f>'[1]Resumen Cliente'!$N$254+'[1]Resumen Cliente'!$X$254+'[1]Resumen Cliente'!$AC$254+'[1]Resumen Cliente'!$AM$254+'[1]Resumen Cliente'!$AR$254</f>
        <v>0</v>
      </c>
      <c r="G255" s="2">
        <f>'[1]Resumen Cliente'!$O$254+'[1]Resumen Cliente'!$Y$254+'[1]Resumen Cliente'!$AD$254+'[1]Resumen Cliente'!$AN$254+'[1]Resumen Cliente'!$AS$254</f>
        <v>19670</v>
      </c>
      <c r="H255" s="2">
        <f>'[1]Resumen Cliente'!$C$254-'[1]Resumen Cliente'!$D$254</f>
        <v>-48689.7</v>
      </c>
      <c r="I255" s="2">
        <v>0</v>
      </c>
      <c r="J255" s="2">
        <v>-48689.7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18840</v>
      </c>
      <c r="Z255" s="2">
        <v>0</v>
      </c>
      <c r="AA255" s="2">
        <v>3792.9</v>
      </c>
      <c r="AB255" s="2">
        <v>0</v>
      </c>
      <c r="AC255" s="2">
        <v>0</v>
      </c>
      <c r="AD255" s="2">
        <v>19670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hidden="1" x14ac:dyDescent="0.25">
      <c r="A256" s="1">
        <v>20541</v>
      </c>
      <c r="B256" s="1" t="s">
        <v>292</v>
      </c>
      <c r="C256" s="2">
        <f>'[1]Resumen Cliente'!$K$255</f>
        <v>0</v>
      </c>
      <c r="D256" s="2">
        <f>'[1]Resumen Cliente'!$L$255</f>
        <v>0</v>
      </c>
      <c r="E256" s="2">
        <f>'[1]Resumen Cliente'!$M$255</f>
        <v>0</v>
      </c>
      <c r="F256" s="2">
        <f>'[1]Resumen Cliente'!$N$255</f>
        <v>0</v>
      </c>
      <c r="G256" s="2">
        <f>'[1]Resumen Cliente'!$O$255</f>
        <v>0</v>
      </c>
      <c r="H256" s="2">
        <f>'[1]Resumen Cliente'!$C$255-'[1]Resumen Cliente'!$D$255</f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hidden="1" x14ac:dyDescent="0.25">
      <c r="A257" s="1">
        <v>20595</v>
      </c>
      <c r="B257" s="1" t="s">
        <v>293</v>
      </c>
      <c r="C257" s="2">
        <f>'[1]Resumen Cliente'!$K$256</f>
        <v>0</v>
      </c>
      <c r="D257" s="2">
        <f>'[1]Resumen Cliente'!$L$256</f>
        <v>0</v>
      </c>
      <c r="E257" s="2">
        <f>'[1]Resumen Cliente'!$M$256</f>
        <v>0</v>
      </c>
      <c r="F257" s="2">
        <f>'[1]Resumen Cliente'!$N$256</f>
        <v>0</v>
      </c>
      <c r="G257" s="2">
        <f>'[1]Resumen Cliente'!$O$256</f>
        <v>0</v>
      </c>
      <c r="H257" s="2">
        <f>'[1]Resumen Cliente'!$C$256-'[1]Resumen Cliente'!$D$256</f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hidden="1" x14ac:dyDescent="0.25">
      <c r="A258" s="1">
        <v>20610</v>
      </c>
      <c r="B258" s="1" t="s">
        <v>121</v>
      </c>
      <c r="C258" s="2">
        <f>'[1]Resumen Cliente'!$K$257+'[1]Resumen Cliente'!$U$257+'[1]Resumen Cliente'!$Z$257+'[1]Resumen Cliente'!$AJ$257+'[1]Resumen Cliente'!$AO$257</f>
        <v>10001.6</v>
      </c>
      <c r="D258" s="2">
        <f>'[1]Resumen Cliente'!$L$257+'[1]Resumen Cliente'!$V$257+'[1]Resumen Cliente'!$AA$257+'[1]Resumen Cliente'!$AK$257+'[1]Resumen Cliente'!$AP$257</f>
        <v>115063.51999999999</v>
      </c>
      <c r="E258" s="2">
        <f>'[1]Resumen Cliente'!$M$257+'[1]Resumen Cliente'!$W$257+'[1]Resumen Cliente'!$AB$257+'[1]Resumen Cliente'!$AL$257+'[1]Resumen Cliente'!$AQ$257</f>
        <v>0</v>
      </c>
      <c r="F258" s="2">
        <f>'[1]Resumen Cliente'!$N$257+'[1]Resumen Cliente'!$X$257+'[1]Resumen Cliente'!$AC$257+'[1]Resumen Cliente'!$AM$257+'[1]Resumen Cliente'!$AR$257</f>
        <v>0</v>
      </c>
      <c r="G258" s="2">
        <f>'[1]Resumen Cliente'!$O$257+'[1]Resumen Cliente'!$Y$257+'[1]Resumen Cliente'!$AD$257+'[1]Resumen Cliente'!$AN$257+'[1]Resumen Cliente'!$AS$257</f>
        <v>-25000</v>
      </c>
      <c r="H258" s="2">
        <f>'[1]Resumen Cliente'!$C$257-'[1]Resumen Cliente'!$D$257</f>
        <v>-105061.91999999998</v>
      </c>
      <c r="I258" s="2">
        <v>0</v>
      </c>
      <c r="J258" s="2">
        <v>-105061.92</v>
      </c>
      <c r="K258" s="2">
        <v>0</v>
      </c>
      <c r="L258" s="2">
        <v>2636.98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3977.25</v>
      </c>
      <c r="W258" s="2">
        <v>0</v>
      </c>
      <c r="X258" s="2">
        <v>0</v>
      </c>
      <c r="Y258" s="2">
        <v>-25000</v>
      </c>
      <c r="Z258" s="2">
        <v>0</v>
      </c>
      <c r="AA258" s="2">
        <v>2490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hidden="1" x14ac:dyDescent="0.25">
      <c r="A259" s="1">
        <v>20691</v>
      </c>
      <c r="B259" s="1" t="s">
        <v>294</v>
      </c>
      <c r="C259" s="2">
        <f>'[1]Resumen Cliente'!$K$258+'[1]Resumen Cliente'!$U$258</f>
        <v>0</v>
      </c>
      <c r="D259" s="2">
        <f>'[1]Resumen Cliente'!$L$258+'[1]Resumen Cliente'!$V$258</f>
        <v>336</v>
      </c>
      <c r="E259" s="2">
        <f>'[1]Resumen Cliente'!$M$258+'[1]Resumen Cliente'!$W$258</f>
        <v>5774</v>
      </c>
      <c r="F259" s="2">
        <f>'[1]Resumen Cliente'!$N$258+'[1]Resumen Cliente'!$X$258</f>
        <v>0</v>
      </c>
      <c r="G259" s="2">
        <f>'[1]Resumen Cliente'!$O$258+'[1]Resumen Cliente'!$Y$258</f>
        <v>0</v>
      </c>
      <c r="H259" s="2">
        <f>'[1]Resumen Cliente'!$C$258-'[1]Resumen Cliente'!$D$258</f>
        <v>-336</v>
      </c>
      <c r="I259" s="2">
        <v>0</v>
      </c>
      <c r="J259" s="2">
        <v>-336</v>
      </c>
      <c r="K259" s="2"/>
      <c r="L259" s="2"/>
      <c r="M259" s="2"/>
      <c r="N259" s="2"/>
      <c r="O259" s="2"/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336</v>
      </c>
      <c r="W259" s="2">
        <v>5774</v>
      </c>
      <c r="X259" s="2">
        <v>0</v>
      </c>
      <c r="Y259" s="2">
        <v>0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hidden="1" x14ac:dyDescent="0.25">
      <c r="A260" s="1">
        <v>20707</v>
      </c>
      <c r="B260" s="1" t="s">
        <v>295</v>
      </c>
      <c r="C260" s="2">
        <f>'[1]Resumen Cliente'!$K$259+'[1]Resumen Cliente'!$U$259</f>
        <v>0</v>
      </c>
      <c r="D260" s="2">
        <f>'[1]Resumen Cliente'!$L$259+'[1]Resumen Cliente'!$V$259</f>
        <v>336</v>
      </c>
      <c r="E260" s="2">
        <f>'[1]Resumen Cliente'!$M$259+'[1]Resumen Cliente'!$W$259</f>
        <v>0</v>
      </c>
      <c r="F260" s="2">
        <f>'[1]Resumen Cliente'!$N$259+'[1]Resumen Cliente'!$X$259</f>
        <v>0</v>
      </c>
      <c r="G260" s="2">
        <f>'[1]Resumen Cliente'!$O$259+'[1]Resumen Cliente'!$Y$259</f>
        <v>0</v>
      </c>
      <c r="H260" s="2">
        <f>'[1]Resumen Cliente'!$C$259-'[1]Resumen Cliente'!$D$259</f>
        <v>-336</v>
      </c>
      <c r="I260" s="2">
        <v>0</v>
      </c>
      <c r="J260" s="2">
        <v>-336</v>
      </c>
      <c r="K260" s="2"/>
      <c r="L260" s="2"/>
      <c r="M260" s="2"/>
      <c r="N260" s="2"/>
      <c r="O260" s="2"/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336</v>
      </c>
      <c r="W260" s="2">
        <v>0</v>
      </c>
      <c r="X260" s="2">
        <v>0</v>
      </c>
      <c r="Y260" s="2">
        <v>0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2">
        <v>0</v>
      </c>
      <c r="AK260" s="2">
        <v>48891.43</v>
      </c>
      <c r="AL260" s="2">
        <v>0</v>
      </c>
      <c r="AM260" s="2">
        <v>0</v>
      </c>
      <c r="AN260" s="2">
        <v>0</v>
      </c>
      <c r="AO260" s="2">
        <v>5340.23</v>
      </c>
      <c r="AP260" s="2">
        <v>1345.6</v>
      </c>
      <c r="AQ260" s="2">
        <v>0</v>
      </c>
      <c r="AR260" s="2">
        <v>0</v>
      </c>
      <c r="AS260" s="2">
        <v>-18840</v>
      </c>
    </row>
    <row r="261" spans="1:45" hidden="1" x14ac:dyDescent="0.25">
      <c r="A261" s="1">
        <v>20709</v>
      </c>
      <c r="B261" s="1" t="s">
        <v>296</v>
      </c>
      <c r="C261" s="2">
        <f>'[1]Resumen Cliente'!$K$260+'[1]Resumen Cliente'!$U$260+'[1]Resumen Cliente'!$Z$260+'[1]Resumen Cliente'!$AJ$260+'[1]Resumen Cliente'!$AO$260</f>
        <v>3096482.5</v>
      </c>
      <c r="D261" s="2">
        <f>'[1]Resumen Cliente'!$L$260+'[1]Resumen Cliente'!$V$260+'[1]Resumen Cliente'!$AA$260+'[1]Resumen Cliente'!$AK$260+'[1]Resumen Cliente'!$AP$260</f>
        <v>1768793.5799999998</v>
      </c>
      <c r="E261" s="2">
        <f>'[1]Resumen Cliente'!$M$260+'[1]Resumen Cliente'!$W$260+'[1]Resumen Cliente'!$AB$260+'[1]Resumen Cliente'!$AL$260+'[1]Resumen Cliente'!$AQ$260</f>
        <v>0</v>
      </c>
      <c r="F261" s="2">
        <f>'[1]Resumen Cliente'!$N$260+'[1]Resumen Cliente'!$X$260+'[1]Resumen Cliente'!$AC$260+'[1]Resumen Cliente'!$AM$260+'[1]Resumen Cliente'!$AR$260</f>
        <v>8459.75</v>
      </c>
      <c r="G261" s="2">
        <f>'[1]Resumen Cliente'!$O$260+'[1]Resumen Cliente'!$Y$260+'[1]Resumen Cliente'!$AD$260+'[1]Resumen Cliente'!$AN$260+'[1]Resumen Cliente'!$AS$260</f>
        <v>4534929.8</v>
      </c>
      <c r="H261" s="2">
        <f>'[1]Resumen Cliente'!$C$260-'[1]Resumen Cliente'!$D$260</f>
        <v>1327688.9200000002</v>
      </c>
      <c r="I261" s="2">
        <v>1327688.92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326155.09999999998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7063.92</v>
      </c>
      <c r="W261" s="2">
        <v>0</v>
      </c>
      <c r="X261" s="2">
        <v>0</v>
      </c>
      <c r="Y261" s="2">
        <v>186430</v>
      </c>
      <c r="Z261" s="2">
        <v>0</v>
      </c>
      <c r="AA261" s="2">
        <v>0</v>
      </c>
      <c r="AB261" s="2">
        <v>0</v>
      </c>
      <c r="AC261" s="2">
        <v>0</v>
      </c>
      <c r="AD261" s="2">
        <v>256170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hidden="1" x14ac:dyDescent="0.25">
      <c r="A262" s="1">
        <v>20725</v>
      </c>
      <c r="B262" s="1" t="s">
        <v>297</v>
      </c>
      <c r="C262" s="2">
        <f>'[1]Resumen Cliente'!$K$261</f>
        <v>0</v>
      </c>
      <c r="D262" s="2">
        <f>'[1]Resumen Cliente'!$L$261</f>
        <v>0</v>
      </c>
      <c r="E262" s="2">
        <f>'[1]Resumen Cliente'!$M$261</f>
        <v>0</v>
      </c>
      <c r="F262" s="2">
        <f>'[1]Resumen Cliente'!$N$261</f>
        <v>0</v>
      </c>
      <c r="G262" s="2">
        <f>'[1]Resumen Cliente'!$O$261</f>
        <v>0</v>
      </c>
      <c r="H262" s="2">
        <f>'[1]Resumen Cliente'!$C$261-'[1]Resumen Cliente'!$D$261</f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hidden="1" x14ac:dyDescent="0.25">
      <c r="A263" s="1">
        <v>20872</v>
      </c>
      <c r="B263" s="1" t="s">
        <v>298</v>
      </c>
      <c r="C263" s="2">
        <f>'[1]Resumen Cliente'!$K$262+'[1]Resumen Cliente'!$U$262+'[1]Resumen Cliente'!$AE$262+'[1]Resumen Cliente'!$AJ$262</f>
        <v>17751.12</v>
      </c>
      <c r="D263" s="2">
        <f>'[1]Resumen Cliente'!$L$262+'[1]Resumen Cliente'!$V$262+'[1]Resumen Cliente'!$AF$262+'[1]Resumen Cliente'!$AK$262</f>
        <v>95095.5</v>
      </c>
      <c r="E263" s="2">
        <f>'[1]Resumen Cliente'!$M$262+'[1]Resumen Cliente'!$W$262+'[1]Resumen Cliente'!$AG$262+'[1]Resumen Cliente'!$AL$262</f>
        <v>1900863.81</v>
      </c>
      <c r="F263" s="2">
        <f>'[1]Resumen Cliente'!$N$262+'[1]Resumen Cliente'!$X$262+'[1]Resumen Cliente'!$AH$262+'[1]Resumen Cliente'!$AM$262</f>
        <v>0</v>
      </c>
      <c r="G263" s="2">
        <f>'[1]Resumen Cliente'!$O$262+'[1]Resumen Cliente'!$Y$262+'[1]Resumen Cliente'!$AI$262+'[1]Resumen Cliente'!$AN$262</f>
        <v>0</v>
      </c>
      <c r="H263" s="2">
        <f>'[1]Resumen Cliente'!$C$262-'[1]Resumen Cliente'!$D$262</f>
        <v>-77344.38</v>
      </c>
      <c r="I263" s="2">
        <v>0</v>
      </c>
      <c r="J263" s="2">
        <v>-77344.38</v>
      </c>
      <c r="K263" s="2">
        <v>0</v>
      </c>
      <c r="L263" s="2">
        <v>0</v>
      </c>
      <c r="M263" s="2">
        <v>773.24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1889.41</v>
      </c>
      <c r="W263" s="2">
        <v>1620.94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17751.12</v>
      </c>
      <c r="AF263" s="2">
        <v>45467</v>
      </c>
      <c r="AG263" s="2">
        <v>1572812.36</v>
      </c>
      <c r="AH263" s="2">
        <v>0</v>
      </c>
      <c r="AI263" s="2">
        <v>0</v>
      </c>
      <c r="AJ263" s="2">
        <v>0</v>
      </c>
      <c r="AK263" s="2">
        <v>81265.509999999995</v>
      </c>
      <c r="AL263" s="2">
        <v>0</v>
      </c>
      <c r="AM263" s="2">
        <v>0</v>
      </c>
      <c r="AN263" s="2">
        <v>0</v>
      </c>
      <c r="AO263" s="2">
        <v>10001.6</v>
      </c>
      <c r="AP263" s="2">
        <v>24693.78</v>
      </c>
      <c r="AQ263" s="2">
        <v>0</v>
      </c>
      <c r="AR263" s="2">
        <v>0</v>
      </c>
      <c r="AS263" s="2">
        <v>0</v>
      </c>
    </row>
    <row r="264" spans="1:45" hidden="1" x14ac:dyDescent="0.25">
      <c r="A264" s="1">
        <v>21135</v>
      </c>
      <c r="B264" s="1" t="s">
        <v>156</v>
      </c>
      <c r="C264" s="2">
        <f>'[1]Resumen Cliente'!$K$263</f>
        <v>0</v>
      </c>
      <c r="D264" s="2">
        <f>'[1]Resumen Cliente'!$L$263</f>
        <v>0</v>
      </c>
      <c r="E264" s="2">
        <f>'[1]Resumen Cliente'!$M$263</f>
        <v>0</v>
      </c>
      <c r="F264" s="2">
        <f>'[1]Resumen Cliente'!$N$263</f>
        <v>0</v>
      </c>
      <c r="G264" s="2">
        <f>'[1]Resumen Cliente'!$O$263</f>
        <v>0</v>
      </c>
      <c r="H264" s="2">
        <f>'[1]Resumen Cliente'!$C$263-'[1]Resumen Cliente'!$D$263</f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hidden="1" x14ac:dyDescent="0.25">
      <c r="A265" s="1">
        <v>21179</v>
      </c>
      <c r="B265" s="1" t="s">
        <v>299</v>
      </c>
      <c r="C265" s="2">
        <f>'[1]Resumen Cliente'!$K$264+'[1]Resumen Cliente'!$U$264+'[1]Resumen Cliente'!$AE$264+'[1]Resumen Cliente'!$AJ$264</f>
        <v>0</v>
      </c>
      <c r="D265" s="2">
        <f>'[1]Resumen Cliente'!$L$264+'[1]Resumen Cliente'!$V$264+'[1]Resumen Cliente'!$AF$264+'[1]Resumen Cliente'!$AK$264</f>
        <v>221796.4</v>
      </c>
      <c r="E265" s="2">
        <f>'[1]Resumen Cliente'!$M$264+'[1]Resumen Cliente'!$W$264+'[1]Resumen Cliente'!$AG$264+'[1]Resumen Cliente'!$AL$264</f>
        <v>770378.19000000006</v>
      </c>
      <c r="F265" s="2">
        <f>'[1]Resumen Cliente'!$N$264+'[1]Resumen Cliente'!$X$264+'[1]Resumen Cliente'!$AH$264+'[1]Resumen Cliente'!$AM$264</f>
        <v>21322.79</v>
      </c>
      <c r="G265" s="2">
        <f>'[1]Resumen Cliente'!$O$264+'[1]Resumen Cliente'!$Y$264+'[1]Resumen Cliente'!$AI$264+'[1]Resumen Cliente'!$AN$264</f>
        <v>0</v>
      </c>
      <c r="H265" s="2">
        <f>'[1]Resumen Cliente'!$C$264-'[1]Resumen Cliente'!$D$264</f>
        <v>-221796.4</v>
      </c>
      <c r="I265" s="2">
        <v>0</v>
      </c>
      <c r="J265" s="2">
        <v>-221796.4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162.4</v>
      </c>
      <c r="W265" s="2">
        <v>938.71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136102</v>
      </c>
      <c r="AG265" s="2">
        <v>418687.77</v>
      </c>
      <c r="AH265" s="2">
        <v>21322.79</v>
      </c>
      <c r="AI265" s="2">
        <v>0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hidden="1" x14ac:dyDescent="0.25">
      <c r="A266" s="1">
        <v>21180</v>
      </c>
      <c r="B266" s="1" t="s">
        <v>299</v>
      </c>
      <c r="C266" s="2">
        <f>'[1]Resumen Cliente'!$K$265+'[1]Resumen Cliente'!$U$265+'[1]Resumen Cliente'!$Z$265+'[1]Resumen Cliente'!$AJ$265+'[1]Resumen Cliente'!$AO$265</f>
        <v>203536.2</v>
      </c>
      <c r="D266" s="2">
        <f>'[1]Resumen Cliente'!$L$265+'[1]Resumen Cliente'!$V$265+'[1]Resumen Cliente'!$AA$265+'[1]Resumen Cliente'!$AK$265+'[1]Resumen Cliente'!$AP$265</f>
        <v>419746.17</v>
      </c>
      <c r="E266" s="2">
        <f>'[1]Resumen Cliente'!$M$265+'[1]Resumen Cliente'!$W$265+'[1]Resumen Cliente'!$AB$265+'[1]Resumen Cliente'!$AL$265+'[1]Resumen Cliente'!$AQ$265</f>
        <v>1187839.58</v>
      </c>
      <c r="F266" s="2">
        <f>'[1]Resumen Cliente'!$N$265+'[1]Resumen Cliente'!$X$265+'[1]Resumen Cliente'!$AC$265+'[1]Resumen Cliente'!$AM$265+'[1]Resumen Cliente'!$AR$265</f>
        <v>19172.66</v>
      </c>
      <c r="G266" s="2">
        <f>'[1]Resumen Cliente'!$O$265+'[1]Resumen Cliente'!$Y$265+'[1]Resumen Cliente'!$AD$265+'[1]Resumen Cliente'!$AN$265+'[1]Resumen Cliente'!$AS$265</f>
        <v>519818</v>
      </c>
      <c r="H266" s="2">
        <f>'[1]Resumen Cliente'!$C$265-'[1]Resumen Cliente'!$D$265</f>
        <v>-216209.96999999997</v>
      </c>
      <c r="I266" s="2">
        <v>0</v>
      </c>
      <c r="J266" s="2">
        <v>-216209.97</v>
      </c>
      <c r="K266" s="2">
        <v>0</v>
      </c>
      <c r="L266" s="2">
        <v>0</v>
      </c>
      <c r="M266" s="2">
        <v>50761.599999999999</v>
      </c>
      <c r="N266" s="2">
        <v>0</v>
      </c>
      <c r="O266" s="2">
        <v>174250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172594.95</v>
      </c>
      <c r="V266" s="2">
        <v>1080.55</v>
      </c>
      <c r="W266" s="2">
        <v>27.39</v>
      </c>
      <c r="X266" s="2">
        <v>7309.04</v>
      </c>
      <c r="Y266" s="2">
        <v>200000</v>
      </c>
      <c r="Z266" s="2">
        <v>0</v>
      </c>
      <c r="AA266" s="2">
        <v>0</v>
      </c>
      <c r="AB266" s="2">
        <v>0</v>
      </c>
      <c r="AC266" s="2">
        <v>3849.12</v>
      </c>
      <c r="AD266" s="2">
        <v>-20250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2995417.99</v>
      </c>
      <c r="AK266" s="2">
        <v>1721502.02</v>
      </c>
      <c r="AL266" s="2">
        <v>0</v>
      </c>
      <c r="AM266" s="2">
        <v>8459.75</v>
      </c>
      <c r="AN266" s="2">
        <v>1186324.7</v>
      </c>
      <c r="AO266" s="2">
        <v>101064.51</v>
      </c>
      <c r="AP266" s="2">
        <v>40227.64</v>
      </c>
      <c r="AQ266" s="2">
        <v>0</v>
      </c>
      <c r="AR266" s="2">
        <v>0</v>
      </c>
      <c r="AS266" s="2">
        <v>2579850</v>
      </c>
    </row>
    <row r="267" spans="1:45" hidden="1" x14ac:dyDescent="0.25">
      <c r="A267" s="1">
        <v>21182</v>
      </c>
      <c r="B267" s="1" t="s">
        <v>300</v>
      </c>
      <c r="C267" s="2">
        <f>'[1]Resumen Cliente'!$K$266+'[1]Resumen Cliente'!$U$266+'[1]Resumen Cliente'!$Z$266+'[1]Resumen Cliente'!$AJ$266+'[1]Resumen Cliente'!$AO$266</f>
        <v>0</v>
      </c>
      <c r="D267" s="2">
        <f>'[1]Resumen Cliente'!$L$266+'[1]Resumen Cliente'!$V$266+'[1]Resumen Cliente'!$AA$266+'[1]Resumen Cliente'!$AK$266+'[1]Resumen Cliente'!$AP$266</f>
        <v>48951.86</v>
      </c>
      <c r="E267" s="2">
        <f>'[1]Resumen Cliente'!$M$266+'[1]Resumen Cliente'!$W$266+'[1]Resumen Cliente'!$AB$266+'[1]Resumen Cliente'!$AL$266+'[1]Resumen Cliente'!$AQ$266</f>
        <v>17242.2</v>
      </c>
      <c r="F267" s="2">
        <f>'[1]Resumen Cliente'!$N$266+'[1]Resumen Cliente'!$X$266+'[1]Resumen Cliente'!$AC$266+'[1]Resumen Cliente'!$AM$266+'[1]Resumen Cliente'!$AR$266</f>
        <v>0</v>
      </c>
      <c r="G267" s="2">
        <f>'[1]Resumen Cliente'!$O$266+'[1]Resumen Cliente'!$Y$266+'[1]Resumen Cliente'!$AD$266+'[1]Resumen Cliente'!$AN$266+'[1]Resumen Cliente'!$AS$266</f>
        <v>26820</v>
      </c>
      <c r="H267" s="2">
        <f>'[1]Resumen Cliente'!$C$266-'[1]Resumen Cliente'!$D$266</f>
        <v>-48951.86</v>
      </c>
      <c r="I267" s="2">
        <v>0</v>
      </c>
      <c r="J267" s="2">
        <v>-48951.86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2751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hidden="1" x14ac:dyDescent="0.25">
      <c r="A268" s="1">
        <v>21200</v>
      </c>
      <c r="B268" s="1" t="s">
        <v>279</v>
      </c>
      <c r="C268" s="2">
        <f>'[1]Resumen Cliente'!$K$267+'[1]Resumen Cliente'!$U$267+'[1]Resumen Cliente'!$AE$267+'[1]Resumen Cliente'!$AJ$267</f>
        <v>0</v>
      </c>
      <c r="D268" s="2">
        <f>'[1]Resumen Cliente'!$L$267+'[1]Resumen Cliente'!$V$267+'[1]Resumen Cliente'!$AF$267+'[1]Resumen Cliente'!$AK$267</f>
        <v>65765.58</v>
      </c>
      <c r="E268" s="2">
        <f>'[1]Resumen Cliente'!$M$267+'[1]Resumen Cliente'!$W$267+'[1]Resumen Cliente'!$AG$267+'[1]Resumen Cliente'!$AL$267</f>
        <v>1343039.94</v>
      </c>
      <c r="F268" s="2">
        <f>'[1]Resumen Cliente'!$N$267+'[1]Resumen Cliente'!$X$267+'[1]Resumen Cliente'!$AH$267+'[1]Resumen Cliente'!$AM$267</f>
        <v>0</v>
      </c>
      <c r="G268" s="2">
        <f>'[1]Resumen Cliente'!$O$267+'[1]Resumen Cliente'!$Y$267+'[1]Resumen Cliente'!$AI$267+'[1]Resumen Cliente'!$AN$267</f>
        <v>0</v>
      </c>
      <c r="H268" s="2">
        <f>'[1]Resumen Cliente'!$C$267-'[1]Resumen Cliente'!$D$267</f>
        <v>-65765.58</v>
      </c>
      <c r="I268" s="2">
        <v>0</v>
      </c>
      <c r="J268" s="2">
        <v>-65765.58</v>
      </c>
      <c r="K268" s="2"/>
      <c r="L268" s="2"/>
      <c r="M268" s="2"/>
      <c r="N268" s="2"/>
      <c r="O268" s="2"/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7748</v>
      </c>
      <c r="W268" s="2">
        <v>360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38308.019999999997</v>
      </c>
      <c r="AG268" s="2">
        <v>1284237.47</v>
      </c>
      <c r="AH268" s="2">
        <v>0</v>
      </c>
      <c r="AI268" s="2">
        <v>0</v>
      </c>
      <c r="AJ268" s="2">
        <v>0</v>
      </c>
      <c r="AK268" s="2">
        <v>47739.09</v>
      </c>
      <c r="AL268" s="2">
        <v>325657.27</v>
      </c>
      <c r="AM268" s="2">
        <v>0</v>
      </c>
      <c r="AN268" s="2">
        <v>0</v>
      </c>
      <c r="AO268" s="1"/>
      <c r="AP268" s="1"/>
      <c r="AQ268" s="1"/>
      <c r="AR268" s="1"/>
      <c r="AS268" s="1"/>
    </row>
    <row r="269" spans="1:45" hidden="1" x14ac:dyDescent="0.25">
      <c r="A269" s="1">
        <v>21224</v>
      </c>
      <c r="B269" s="1" t="s">
        <v>301</v>
      </c>
      <c r="C269" s="2">
        <f>'[1]Resumen Cliente'!$K$268+'[1]Resumen Cliente'!$P$268</f>
        <v>0</v>
      </c>
      <c r="D269" s="2">
        <f>'[1]Resumen Cliente'!$L$268+'[1]Resumen Cliente'!$Q$268</f>
        <v>0</v>
      </c>
      <c r="E269" s="2">
        <f>'[1]Resumen Cliente'!$M$268+'[1]Resumen Cliente'!$R$268</f>
        <v>0</v>
      </c>
      <c r="F269" s="2">
        <f>'[1]Resumen Cliente'!$N$268+'[1]Resumen Cliente'!$S$268</f>
        <v>0</v>
      </c>
      <c r="G269" s="2">
        <f>'[1]Resumen Cliente'!$O$268+'[1]Resumen Cliente'!$T$268</f>
        <v>25000</v>
      </c>
      <c r="H269" s="2">
        <f>'[1]Resumen Cliente'!$C$268-'[1]Resumen Cliente'!$D$268</f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42096</v>
      </c>
      <c r="P269" s="2">
        <v>0</v>
      </c>
      <c r="Q269" s="2">
        <v>0</v>
      </c>
      <c r="R269" s="2">
        <v>0</v>
      </c>
      <c r="S269" s="2">
        <v>0</v>
      </c>
      <c r="T269" s="2">
        <v>-17096</v>
      </c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hidden="1" x14ac:dyDescent="0.25">
      <c r="A270" s="1">
        <v>21251</v>
      </c>
      <c r="B270" s="1" t="s">
        <v>251</v>
      </c>
      <c r="C270" s="2">
        <f>'[1]Resumen Cliente'!$K$269+'[1]Resumen Cliente'!$U$269</f>
        <v>32906.14</v>
      </c>
      <c r="D270" s="2">
        <f>'[1]Resumen Cliente'!$L$269+'[1]Resumen Cliente'!$V$269</f>
        <v>0.02</v>
      </c>
      <c r="E270" s="2">
        <f>'[1]Resumen Cliente'!$M$269+'[1]Resumen Cliente'!$W$269</f>
        <v>0</v>
      </c>
      <c r="F270" s="2">
        <f>'[1]Resumen Cliente'!$N$269+'[1]Resumen Cliente'!$X$269</f>
        <v>0</v>
      </c>
      <c r="G270" s="2">
        <f>'[1]Resumen Cliente'!$O$269+'[1]Resumen Cliente'!$Y$269</f>
        <v>0</v>
      </c>
      <c r="H270" s="2">
        <f>'[1]Resumen Cliente'!$C$269-'[1]Resumen Cliente'!$D$269</f>
        <v>32906.120000000003</v>
      </c>
      <c r="I270" s="2">
        <v>32906.120000000003</v>
      </c>
      <c r="J270" s="2">
        <v>0</v>
      </c>
      <c r="K270" s="2"/>
      <c r="L270" s="2"/>
      <c r="M270" s="2"/>
      <c r="N270" s="2"/>
      <c r="O270" s="2"/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32906.14</v>
      </c>
      <c r="V270" s="2">
        <v>0.02</v>
      </c>
      <c r="W270" s="2">
        <v>0</v>
      </c>
      <c r="X270" s="2">
        <v>0</v>
      </c>
      <c r="Y270" s="2">
        <v>0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2">
        <v>0</v>
      </c>
      <c r="AK270" s="2">
        <v>85532</v>
      </c>
      <c r="AL270" s="2">
        <v>350751.71</v>
      </c>
      <c r="AM270" s="2">
        <v>0</v>
      </c>
      <c r="AN270" s="2">
        <v>0</v>
      </c>
      <c r="AO270" s="1"/>
      <c r="AP270" s="1"/>
      <c r="AQ270" s="1"/>
      <c r="AR270" s="1"/>
      <c r="AS270" s="1"/>
    </row>
    <row r="271" spans="1:45" hidden="1" x14ac:dyDescent="0.25">
      <c r="A271" s="1">
        <v>21295</v>
      </c>
      <c r="B271" s="1" t="s">
        <v>302</v>
      </c>
      <c r="C271" s="2">
        <f>'[1]Resumen Cliente'!$K$270</f>
        <v>0</v>
      </c>
      <c r="D271" s="2">
        <f>'[1]Resumen Cliente'!$L$270</f>
        <v>0</v>
      </c>
      <c r="E271" s="2">
        <f>'[1]Resumen Cliente'!$M$270</f>
        <v>0</v>
      </c>
      <c r="F271" s="2">
        <f>'[1]Resumen Cliente'!$N$270</f>
        <v>0</v>
      </c>
      <c r="G271" s="2">
        <f>'[1]Resumen Cliente'!$O$270</f>
        <v>0</v>
      </c>
      <c r="H271" s="2">
        <f>'[1]Resumen Cliente'!$C$270-'[1]Resumen Cliente'!$D$270</f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2">
        <v>0</v>
      </c>
      <c r="AK271" s="2">
        <v>354451.88</v>
      </c>
      <c r="AL271" s="2">
        <v>839055.39</v>
      </c>
      <c r="AM271" s="2">
        <v>8014.5</v>
      </c>
      <c r="AN271" s="2">
        <v>225000</v>
      </c>
      <c r="AO271" s="2">
        <v>30941.25</v>
      </c>
      <c r="AP271" s="2">
        <v>64213.74</v>
      </c>
      <c r="AQ271" s="2">
        <v>297995.2</v>
      </c>
      <c r="AR271" s="2">
        <v>0</v>
      </c>
      <c r="AS271" s="2">
        <v>-59182</v>
      </c>
    </row>
    <row r="272" spans="1:45" hidden="1" x14ac:dyDescent="0.25">
      <c r="A272" s="1">
        <v>21316</v>
      </c>
      <c r="B272" s="1" t="s">
        <v>279</v>
      </c>
      <c r="C272" s="2">
        <f>'[1]Resumen Cliente'!$K$271+'[1]Resumen Cliente'!$U$271</f>
        <v>0</v>
      </c>
      <c r="D272" s="2">
        <f>'[1]Resumen Cliente'!$L$271+'[1]Resumen Cliente'!$V$271</f>
        <v>410</v>
      </c>
      <c r="E272" s="2">
        <f>'[1]Resumen Cliente'!$M$271+'[1]Resumen Cliente'!$W$271</f>
        <v>0</v>
      </c>
      <c r="F272" s="2">
        <f>'[1]Resumen Cliente'!$N$271+'[1]Resumen Cliente'!$X$271</f>
        <v>0</v>
      </c>
      <c r="G272" s="2">
        <f>'[1]Resumen Cliente'!$O$271+'[1]Resumen Cliente'!$Y$271</f>
        <v>0</v>
      </c>
      <c r="H272" s="2">
        <f>'[1]Resumen Cliente'!$C$271-'[1]Resumen Cliente'!$D$271</f>
        <v>-410</v>
      </c>
      <c r="I272" s="2">
        <v>0</v>
      </c>
      <c r="J272" s="2">
        <v>-410</v>
      </c>
      <c r="K272" s="2"/>
      <c r="L272" s="2"/>
      <c r="M272" s="2"/>
      <c r="N272" s="2"/>
      <c r="O272" s="2"/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410</v>
      </c>
      <c r="W272" s="2">
        <v>0</v>
      </c>
      <c r="X272" s="2">
        <v>0</v>
      </c>
      <c r="Y272" s="2">
        <v>0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2">
        <v>0</v>
      </c>
      <c r="AK272" s="2">
        <v>45523</v>
      </c>
      <c r="AL272" s="2">
        <v>12631.4</v>
      </c>
      <c r="AM272" s="2">
        <v>0</v>
      </c>
      <c r="AN272" s="2">
        <v>0</v>
      </c>
      <c r="AO272" s="2">
        <v>0</v>
      </c>
      <c r="AP272" s="2">
        <v>677.86</v>
      </c>
      <c r="AQ272" s="2">
        <v>4610.8</v>
      </c>
      <c r="AR272" s="2">
        <v>0</v>
      </c>
      <c r="AS272" s="2">
        <v>26820</v>
      </c>
    </row>
    <row r="273" spans="1:45" hidden="1" x14ac:dyDescent="0.25">
      <c r="A273" s="1">
        <v>21342</v>
      </c>
      <c r="B273" s="1" t="s">
        <v>303</v>
      </c>
      <c r="C273" s="2">
        <f>'[1]Resumen Cliente'!$K$272+'[1]Resumen Cliente'!$U$272+'[1]Resumen Cliente'!$Z$272</f>
        <v>954978</v>
      </c>
      <c r="D273" s="2">
        <f>'[1]Resumen Cliente'!$L$272+'[1]Resumen Cliente'!$V$272+'[1]Resumen Cliente'!$AA$272</f>
        <v>780570.22</v>
      </c>
      <c r="E273" s="2">
        <f>'[1]Resumen Cliente'!$M$272+'[1]Resumen Cliente'!$W$272+'[1]Resumen Cliente'!$AB$272</f>
        <v>0</v>
      </c>
      <c r="F273" s="2">
        <f>'[1]Resumen Cliente'!$N$272+'[1]Resumen Cliente'!$X$272+'[1]Resumen Cliente'!$AC$272</f>
        <v>0</v>
      </c>
      <c r="G273" s="2">
        <f>'[1]Resumen Cliente'!$O$272+'[1]Resumen Cliente'!$Y$272+'[1]Resumen Cliente'!$AD$272</f>
        <v>0</v>
      </c>
      <c r="H273" s="2">
        <f>'[1]Resumen Cliente'!$C$272-'[1]Resumen Cliente'!$D$272</f>
        <v>174407.78000000003</v>
      </c>
      <c r="I273" s="2">
        <v>174407.78</v>
      </c>
      <c r="J273" s="2">
        <v>0</v>
      </c>
      <c r="K273" s="2"/>
      <c r="L273" s="2"/>
      <c r="M273" s="2"/>
      <c r="N273" s="2"/>
      <c r="O273" s="2"/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247100</v>
      </c>
      <c r="V273" s="2">
        <v>750433.74</v>
      </c>
      <c r="W273" s="2">
        <v>0</v>
      </c>
      <c r="X273" s="2">
        <v>0</v>
      </c>
      <c r="Y273" s="2">
        <v>0</v>
      </c>
      <c r="Z273" s="2">
        <v>707878</v>
      </c>
      <c r="AA273" s="2">
        <v>30136.48</v>
      </c>
      <c r="AB273" s="2">
        <v>0</v>
      </c>
      <c r="AC273" s="2">
        <v>0</v>
      </c>
      <c r="AD273" s="2">
        <v>0</v>
      </c>
      <c r="AE273" s="1"/>
      <c r="AF273" s="1"/>
      <c r="AG273" s="1"/>
      <c r="AH273" s="1"/>
      <c r="AI273" s="1"/>
      <c r="AJ273" s="2">
        <v>0</v>
      </c>
      <c r="AK273" s="2">
        <v>19709.560000000001</v>
      </c>
      <c r="AL273" s="2">
        <v>58442.47</v>
      </c>
      <c r="AM273" s="2">
        <v>0</v>
      </c>
      <c r="AN273" s="2">
        <v>0</v>
      </c>
      <c r="AO273" s="1"/>
      <c r="AP273" s="1"/>
      <c r="AQ273" s="1"/>
      <c r="AR273" s="1"/>
      <c r="AS273" s="1"/>
    </row>
    <row r="274" spans="1:45" hidden="1" x14ac:dyDescent="0.25">
      <c r="A274" s="1">
        <v>21391</v>
      </c>
      <c r="B274" s="1" t="s">
        <v>299</v>
      </c>
      <c r="C274" s="2">
        <f>'[1]Resumen Cliente'!$K$273+'[1]Resumen Cliente'!$U$273+'[1]Resumen Cliente'!$Z$273+'[1]Resumen Cliente'!$AJ$273+'[1]Resumen Cliente'!$AO$273</f>
        <v>3308121.73</v>
      </c>
      <c r="D274" s="2">
        <f>'[1]Resumen Cliente'!$L$273+'[1]Resumen Cliente'!$V$273+'[1]Resumen Cliente'!$AA$273+'[1]Resumen Cliente'!$AK$273+'[1]Resumen Cliente'!$AP$273</f>
        <v>2047244.92</v>
      </c>
      <c r="E274" s="2">
        <f>'[1]Resumen Cliente'!$M$273+'[1]Resumen Cliente'!$W$273+'[1]Resumen Cliente'!$AB$273+'[1]Resumen Cliente'!$AL$273+'[1]Resumen Cliente'!$AQ$273</f>
        <v>481262.10000000003</v>
      </c>
      <c r="F274" s="2">
        <f>'[1]Resumen Cliente'!$N$273+'[1]Resumen Cliente'!$X$273+'[1]Resumen Cliente'!$AC$273+'[1]Resumen Cliente'!$AM$273+'[1]Resumen Cliente'!$AR$273</f>
        <v>22412.91</v>
      </c>
      <c r="G274" s="2">
        <f>'[1]Resumen Cliente'!$O$273+'[1]Resumen Cliente'!$Y$273+'[1]Resumen Cliente'!$AD$273+'[1]Resumen Cliente'!$AN$273+'[1]Resumen Cliente'!$AS$273</f>
        <v>764930</v>
      </c>
      <c r="H274" s="2">
        <f>'[1]Resumen Cliente'!$C$273-'[1]Resumen Cliente'!$D$273</f>
        <v>1260876.81</v>
      </c>
      <c r="I274" s="2">
        <v>1260876.81</v>
      </c>
      <c r="J274" s="2">
        <v>0</v>
      </c>
      <c r="K274" s="2">
        <v>0</v>
      </c>
      <c r="L274" s="2">
        <v>779.92</v>
      </c>
      <c r="M274" s="2">
        <v>389.96</v>
      </c>
      <c r="N274" s="2">
        <v>0</v>
      </c>
      <c r="O274" s="2">
        <v>1155360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36230</v>
      </c>
      <c r="Z274" s="2">
        <v>0</v>
      </c>
      <c r="AA274" s="2">
        <v>0</v>
      </c>
      <c r="AB274" s="2">
        <v>0</v>
      </c>
      <c r="AC274" s="2">
        <v>0</v>
      </c>
      <c r="AD274" s="2">
        <v>-530170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hidden="1" x14ac:dyDescent="0.25">
      <c r="A275" s="1">
        <v>21410</v>
      </c>
      <c r="B275" s="1" t="s">
        <v>304</v>
      </c>
      <c r="C275" s="2">
        <f>'[1]Resumen Cliente'!$K$274+'[1]Resumen Cliente'!$P$274</f>
        <v>0</v>
      </c>
      <c r="D275" s="2">
        <f>'[1]Resumen Cliente'!$L$274+'[1]Resumen Cliente'!$Q$274</f>
        <v>0</v>
      </c>
      <c r="E275" s="2">
        <f>'[1]Resumen Cliente'!$M$274+'[1]Resumen Cliente'!$R$274</f>
        <v>0</v>
      </c>
      <c r="F275" s="2">
        <f>'[1]Resumen Cliente'!$N$274+'[1]Resumen Cliente'!$S$274</f>
        <v>0</v>
      </c>
      <c r="G275" s="2">
        <f>'[1]Resumen Cliente'!$O$274+'[1]Resumen Cliente'!$T$274</f>
        <v>0</v>
      </c>
      <c r="H275" s="2">
        <f>'[1]Resumen Cliente'!$C$274-'[1]Resumen Cliente'!$D$274</f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132000</v>
      </c>
      <c r="P275" s="2">
        <v>0</v>
      </c>
      <c r="Q275" s="2">
        <v>0</v>
      </c>
      <c r="R275" s="2">
        <v>0</v>
      </c>
      <c r="S275" s="2">
        <v>0</v>
      </c>
      <c r="T275" s="2">
        <v>-132000</v>
      </c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hidden="1" x14ac:dyDescent="0.25">
      <c r="A276" s="1">
        <v>21436</v>
      </c>
      <c r="B276" s="1" t="s">
        <v>305</v>
      </c>
      <c r="C276" s="2">
        <f>'[1]Resumen Cliente'!$K$275+'[1]Resumen Cliente'!$U$275+'[1]Resumen Cliente'!$Z$275</f>
        <v>1496447.38</v>
      </c>
      <c r="D276" s="2">
        <f>'[1]Resumen Cliente'!$L$275+'[1]Resumen Cliente'!$V$275+'[1]Resumen Cliente'!$AA$275</f>
        <v>1581455.11</v>
      </c>
      <c r="E276" s="2">
        <f>'[1]Resumen Cliente'!$M$275+'[1]Resumen Cliente'!$W$275+'[1]Resumen Cliente'!$AB$275</f>
        <v>0</v>
      </c>
      <c r="F276" s="2">
        <f>'[1]Resumen Cliente'!$N$275+'[1]Resumen Cliente'!$X$275+'[1]Resumen Cliente'!$AC$275</f>
        <v>23003.46</v>
      </c>
      <c r="G276" s="2">
        <f>'[1]Resumen Cliente'!$O$275+'[1]Resumen Cliente'!$Y$275+'[1]Resumen Cliente'!$AD$275</f>
        <v>0</v>
      </c>
      <c r="H276" s="2">
        <f>'[1]Resumen Cliente'!$C$275-'[1]Resumen Cliente'!$D$275</f>
        <v>-85007.730000000214</v>
      </c>
      <c r="I276" s="2">
        <v>0</v>
      </c>
      <c r="J276" s="2">
        <v>-85007.73</v>
      </c>
      <c r="K276" s="2"/>
      <c r="L276" s="2"/>
      <c r="M276" s="2"/>
      <c r="N276" s="2"/>
      <c r="O276" s="2"/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1496357.38</v>
      </c>
      <c r="V276" s="2">
        <v>1581045.11</v>
      </c>
      <c r="W276" s="2">
        <v>0</v>
      </c>
      <c r="X276" s="2">
        <v>17138.25</v>
      </c>
      <c r="Y276" s="2">
        <v>0</v>
      </c>
      <c r="Z276" s="2">
        <v>90</v>
      </c>
      <c r="AA276" s="2">
        <v>410</v>
      </c>
      <c r="AB276" s="2">
        <v>0</v>
      </c>
      <c r="AC276" s="2">
        <v>5865.21</v>
      </c>
      <c r="AD276" s="2">
        <v>0</v>
      </c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hidden="1" x14ac:dyDescent="0.25">
      <c r="A277" s="1">
        <v>21473</v>
      </c>
      <c r="B277" s="1" t="s">
        <v>306</v>
      </c>
      <c r="C277" s="2">
        <f>'[1]Resumen Cliente'!$K$276</f>
        <v>0</v>
      </c>
      <c r="D277" s="2">
        <f>'[1]Resumen Cliente'!$L$276</f>
        <v>0</v>
      </c>
      <c r="E277" s="2">
        <f>'[1]Resumen Cliente'!$M$276</f>
        <v>0</v>
      </c>
      <c r="F277" s="2">
        <f>'[1]Resumen Cliente'!$N$276</f>
        <v>0</v>
      </c>
      <c r="G277" s="2">
        <f>'[1]Resumen Cliente'!$O$276</f>
        <v>0</v>
      </c>
      <c r="H277" s="2">
        <f>'[1]Resumen Cliente'!$C$276-'[1]Resumen Cliente'!$D$276</f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hidden="1" x14ac:dyDescent="0.25">
      <c r="A278" s="1">
        <v>21520</v>
      </c>
      <c r="B278" s="1" t="s">
        <v>307</v>
      </c>
      <c r="C278" s="2">
        <f>'[1]Resumen Cliente'!$K$277+'[1]Resumen Cliente'!$U$277+'[1]Resumen Cliente'!$AE$277+'[1]Resumen Cliente'!$AJ$277</f>
        <v>0</v>
      </c>
      <c r="D278" s="2">
        <f>'[1]Resumen Cliente'!$L$277+'[1]Resumen Cliente'!$V$277+'[1]Resumen Cliente'!$AF$277+'[1]Resumen Cliente'!$AK$277</f>
        <v>127797.25</v>
      </c>
      <c r="E278" s="2">
        <f>'[1]Resumen Cliente'!$M$277+'[1]Resumen Cliente'!$W$277+'[1]Resumen Cliente'!$AG$277+'[1]Resumen Cliente'!$AL$277</f>
        <v>0</v>
      </c>
      <c r="F278" s="2">
        <f>'[1]Resumen Cliente'!$N$277+'[1]Resumen Cliente'!$X$277+'[1]Resumen Cliente'!$AH$277+'[1]Resumen Cliente'!$AM$277</f>
        <v>0</v>
      </c>
      <c r="G278" s="2">
        <f>'[1]Resumen Cliente'!$O$277+'[1]Resumen Cliente'!$Y$277+'[1]Resumen Cliente'!$AI$277+'[1]Resumen Cliente'!$AN$277</f>
        <v>0</v>
      </c>
      <c r="H278" s="2">
        <f>'[1]Resumen Cliente'!$C$277-'[1]Resumen Cliente'!$D$277</f>
        <v>-127797.25</v>
      </c>
      <c r="I278" s="2">
        <v>0</v>
      </c>
      <c r="J278" s="2">
        <v>-127797.25</v>
      </c>
      <c r="K278" s="2"/>
      <c r="L278" s="2"/>
      <c r="M278" s="2"/>
      <c r="N278" s="2"/>
      <c r="O278" s="2"/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4688.09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119076.6</v>
      </c>
      <c r="AG278" s="2">
        <v>0</v>
      </c>
      <c r="AH278" s="2">
        <v>0</v>
      </c>
      <c r="AI278" s="2">
        <v>0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hidden="1" x14ac:dyDescent="0.25">
      <c r="A279" s="1">
        <v>21581</v>
      </c>
      <c r="B279" s="1" t="s">
        <v>157</v>
      </c>
      <c r="C279" s="2">
        <f>'[1]Resumen Cliente'!$K$278+'[1]Resumen Cliente'!$U$278+'[1]Resumen Cliente'!$Z$278+'[1]Resumen Cliente'!$AJ$278+'[1]Resumen Cliente'!$AO$278</f>
        <v>6476</v>
      </c>
      <c r="D279" s="2">
        <f>'[1]Resumen Cliente'!$L$278+'[1]Resumen Cliente'!$V$278+'[1]Resumen Cliente'!$AA$278+'[1]Resumen Cliente'!$AK$278+'[1]Resumen Cliente'!$AP$278</f>
        <v>18238.11</v>
      </c>
      <c r="E279" s="2">
        <f>'[1]Resumen Cliente'!$M$278+'[1]Resumen Cliente'!$W$278+'[1]Resumen Cliente'!$AB$278+'[1]Resumen Cliente'!$AL$278+'[1]Resumen Cliente'!$AQ$278</f>
        <v>0</v>
      </c>
      <c r="F279" s="2">
        <f>'[1]Resumen Cliente'!$N$278+'[1]Resumen Cliente'!$X$278+'[1]Resumen Cliente'!$AC$278+'[1]Resumen Cliente'!$AM$278+'[1]Resumen Cliente'!$AR$278</f>
        <v>0</v>
      </c>
      <c r="G279" s="2">
        <f>'[1]Resumen Cliente'!$O$278+'[1]Resumen Cliente'!$Y$278+'[1]Resumen Cliente'!$AD$278+'[1]Resumen Cliente'!$AN$278+'[1]Resumen Cliente'!$AS$278</f>
        <v>50000</v>
      </c>
      <c r="H279" s="2">
        <f>'[1]Resumen Cliente'!$C$278-'[1]Resumen Cliente'!$D$278</f>
        <v>-11762.11</v>
      </c>
      <c r="I279" s="2">
        <v>0</v>
      </c>
      <c r="J279" s="2">
        <v>-11762.11</v>
      </c>
      <c r="K279" s="2">
        <v>0</v>
      </c>
      <c r="L279" s="2">
        <v>0</v>
      </c>
      <c r="M279" s="2">
        <v>0</v>
      </c>
      <c r="N279" s="2">
        <v>0</v>
      </c>
      <c r="O279" s="2">
        <v>45250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13080</v>
      </c>
      <c r="W279" s="2">
        <v>0</v>
      </c>
      <c r="X279" s="2">
        <v>0</v>
      </c>
      <c r="Y279" s="2">
        <v>131580</v>
      </c>
      <c r="Z279" s="2">
        <v>0</v>
      </c>
      <c r="AA279" s="2">
        <v>0</v>
      </c>
      <c r="AB279" s="2">
        <v>0</v>
      </c>
      <c r="AC279" s="2">
        <v>0</v>
      </c>
      <c r="AD279" s="2">
        <v>-20250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2510588</v>
      </c>
      <c r="AK279" s="2">
        <v>1742694</v>
      </c>
      <c r="AL279" s="2">
        <v>453539.71</v>
      </c>
      <c r="AM279" s="2">
        <v>22412.91</v>
      </c>
      <c r="AN279" s="2">
        <v>-79720</v>
      </c>
      <c r="AO279" s="2">
        <v>797533.73</v>
      </c>
      <c r="AP279" s="2">
        <v>303771</v>
      </c>
      <c r="AQ279" s="2">
        <v>27332.43</v>
      </c>
      <c r="AR279" s="2">
        <v>0</v>
      </c>
      <c r="AS279" s="2">
        <v>183230</v>
      </c>
    </row>
    <row r="280" spans="1:45" hidden="1" x14ac:dyDescent="0.25">
      <c r="A280" s="1">
        <v>21610</v>
      </c>
      <c r="B280" s="1" t="s">
        <v>308</v>
      </c>
      <c r="C280" s="2">
        <f>'[1]Resumen Cliente'!$K$279</f>
        <v>0</v>
      </c>
      <c r="D280" s="2">
        <f>'[1]Resumen Cliente'!$L$279</f>
        <v>0</v>
      </c>
      <c r="E280" s="2">
        <f>'[1]Resumen Cliente'!$M$279</f>
        <v>0</v>
      </c>
      <c r="F280" s="2">
        <f>'[1]Resumen Cliente'!$N$279</f>
        <v>0</v>
      </c>
      <c r="G280" s="2">
        <f>'[1]Resumen Cliente'!$O$279</f>
        <v>0</v>
      </c>
      <c r="H280" s="2">
        <f>'[1]Resumen Cliente'!$C$279-'[1]Resumen Cliente'!$D$279</f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hidden="1" x14ac:dyDescent="0.25">
      <c r="A281" s="1">
        <v>21662</v>
      </c>
      <c r="B281" s="1" t="s">
        <v>309</v>
      </c>
      <c r="C281" s="2">
        <f>'[1]Resumen Cliente'!$K$280+'[1]Resumen Cliente'!$U$280+'[1]Resumen Cliente'!$Z$280</f>
        <v>0</v>
      </c>
      <c r="D281" s="2">
        <f>'[1]Resumen Cliente'!$L$280+'[1]Resumen Cliente'!$V$280+'[1]Resumen Cliente'!$AA$280</f>
        <v>26130.959999999999</v>
      </c>
      <c r="E281" s="2">
        <f>'[1]Resumen Cliente'!$M$280+'[1]Resumen Cliente'!$W$280+'[1]Resumen Cliente'!$AB$280</f>
        <v>0</v>
      </c>
      <c r="F281" s="2">
        <f>'[1]Resumen Cliente'!$N$280+'[1]Resumen Cliente'!$X$280+'[1]Resumen Cliente'!$AC$280</f>
        <v>6068.79</v>
      </c>
      <c r="G281" s="2">
        <f>'[1]Resumen Cliente'!$O$280+'[1]Resumen Cliente'!$Y$280+'[1]Resumen Cliente'!$AD$280</f>
        <v>0</v>
      </c>
      <c r="H281" s="2">
        <f>'[1]Resumen Cliente'!$C$280-'[1]Resumen Cliente'!$D$280</f>
        <v>-26130.959999999999</v>
      </c>
      <c r="I281" s="2">
        <v>0</v>
      </c>
      <c r="J281" s="2">
        <v>-26130.959999999999</v>
      </c>
      <c r="K281" s="2">
        <v>0</v>
      </c>
      <c r="L281" s="2">
        <v>389.96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4538</v>
      </c>
      <c r="W281" s="2">
        <v>0</v>
      </c>
      <c r="X281" s="2">
        <v>6068.79</v>
      </c>
      <c r="Y281" s="2">
        <v>0</v>
      </c>
      <c r="Z281" s="2">
        <v>0</v>
      </c>
      <c r="AA281" s="2">
        <v>21203</v>
      </c>
      <c r="AB281" s="2">
        <v>0</v>
      </c>
      <c r="AC281" s="2">
        <v>0</v>
      </c>
      <c r="AD281" s="2">
        <v>0</v>
      </c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hidden="1" x14ac:dyDescent="0.25">
      <c r="A282" s="1">
        <v>21789</v>
      </c>
      <c r="B282" s="1" t="s">
        <v>310</v>
      </c>
      <c r="C282" s="2">
        <f>'[1]Resumen Cliente'!$K$281+'[1]Resumen Cliente'!$U$281+'[1]Resumen Cliente'!$Z$281+'[1]Resumen Cliente'!$AJ$281+'[1]Resumen Cliente'!$AO$281</f>
        <v>0</v>
      </c>
      <c r="D282" s="2">
        <f>'[1]Resumen Cliente'!$L$281+'[1]Resumen Cliente'!$V$281+'[1]Resumen Cliente'!$AA$281+'[1]Resumen Cliente'!$AK$281+'[1]Resumen Cliente'!$AP$281</f>
        <v>1439.8400000000001</v>
      </c>
      <c r="E282" s="2">
        <f>'[1]Resumen Cliente'!$M$281+'[1]Resumen Cliente'!$W$281+'[1]Resumen Cliente'!$AB$281+'[1]Resumen Cliente'!$AL$281+'[1]Resumen Cliente'!$AQ$281</f>
        <v>0</v>
      </c>
      <c r="F282" s="2">
        <f>'[1]Resumen Cliente'!$N$281+'[1]Resumen Cliente'!$X$281+'[1]Resumen Cliente'!$AC$281+'[1]Resumen Cliente'!$AM$281+'[1]Resumen Cliente'!$AR$281</f>
        <v>0</v>
      </c>
      <c r="G282" s="2">
        <f>'[1]Resumen Cliente'!$O$281+'[1]Resumen Cliente'!$Y$281+'[1]Resumen Cliente'!$AD$281+'[1]Resumen Cliente'!$AN$281+'[1]Resumen Cliente'!$AS$281</f>
        <v>-352000</v>
      </c>
      <c r="H282" s="2">
        <f>'[1]Resumen Cliente'!$C$281-'[1]Resumen Cliente'!$D$281</f>
        <v>-1439.8400000000001</v>
      </c>
      <c r="I282" s="2">
        <v>0</v>
      </c>
      <c r="J282" s="2">
        <v>-1439.84</v>
      </c>
      <c r="K282" s="2">
        <v>0</v>
      </c>
      <c r="L282" s="2">
        <v>0</v>
      </c>
      <c r="M282" s="2">
        <v>0</v>
      </c>
      <c r="N282" s="2">
        <v>0</v>
      </c>
      <c r="O282" s="2">
        <v>-42082.93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997.6</v>
      </c>
      <c r="W282" s="2">
        <v>0</v>
      </c>
      <c r="X282" s="2">
        <v>0</v>
      </c>
      <c r="Y282" s="2">
        <v>20670</v>
      </c>
      <c r="Z282" s="2">
        <v>0</v>
      </c>
      <c r="AA282" s="2">
        <v>0</v>
      </c>
      <c r="AB282" s="2">
        <v>0</v>
      </c>
      <c r="AC282" s="2">
        <v>0</v>
      </c>
      <c r="AD282" s="2">
        <v>-273817.07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hidden="1" x14ac:dyDescent="0.25">
      <c r="A283" s="1">
        <v>21817</v>
      </c>
      <c r="B283" s="1" t="s">
        <v>311</v>
      </c>
      <c r="C283" s="2">
        <f>'[1]Resumen Cliente'!$K$282+'[1]Resumen Cliente'!$U$282+'[1]Resumen Cliente'!$Z$282+'[1]Resumen Cliente'!$AJ$282+'[1]Resumen Cliente'!$AO$282</f>
        <v>151757</v>
      </c>
      <c r="D283" s="2">
        <f>'[1]Resumen Cliente'!$L$282+'[1]Resumen Cliente'!$V$282+'[1]Resumen Cliente'!$AA$282+'[1]Resumen Cliente'!$AK$282+'[1]Resumen Cliente'!$AP$282</f>
        <v>19900</v>
      </c>
      <c r="E283" s="2">
        <f>'[1]Resumen Cliente'!$M$282+'[1]Resumen Cliente'!$W$282+'[1]Resumen Cliente'!$AB$282+'[1]Resumen Cliente'!$AL$282+'[1]Resumen Cliente'!$AQ$282</f>
        <v>0</v>
      </c>
      <c r="F283" s="2">
        <f>'[1]Resumen Cliente'!$N$282+'[1]Resumen Cliente'!$X$282+'[1]Resumen Cliente'!$AC$282+'[1]Resumen Cliente'!$AM$282+'[1]Resumen Cliente'!$AR$282</f>
        <v>0</v>
      </c>
      <c r="G283" s="2">
        <f>'[1]Resumen Cliente'!$O$282+'[1]Resumen Cliente'!$Y$282+'[1]Resumen Cliente'!$AD$282+'[1]Resumen Cliente'!$AN$282+'[1]Resumen Cliente'!$AS$282</f>
        <v>0</v>
      </c>
      <c r="H283" s="2">
        <f>'[1]Resumen Cliente'!$C$282-'[1]Resumen Cliente'!$D$282</f>
        <v>131857</v>
      </c>
      <c r="I283" s="2">
        <v>131857</v>
      </c>
      <c r="J283" s="2">
        <v>0</v>
      </c>
      <c r="K283" s="2"/>
      <c r="L283" s="2"/>
      <c r="M283" s="2"/>
      <c r="N283" s="2"/>
      <c r="O283" s="2"/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6145</v>
      </c>
      <c r="W283" s="2">
        <v>0</v>
      </c>
      <c r="X283" s="2">
        <v>0</v>
      </c>
      <c r="Y283" s="2">
        <v>0</v>
      </c>
      <c r="Z283" s="2">
        <v>0</v>
      </c>
      <c r="AA283" s="2">
        <v>2130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4032.56</v>
      </c>
      <c r="AL283" s="2">
        <v>0</v>
      </c>
      <c r="AM283" s="2">
        <v>0</v>
      </c>
      <c r="AN283" s="2">
        <v>0</v>
      </c>
      <c r="AO283" s="1"/>
      <c r="AP283" s="1"/>
      <c r="AQ283" s="1"/>
      <c r="AR283" s="1"/>
      <c r="AS283" s="1"/>
    </row>
    <row r="284" spans="1:45" hidden="1" x14ac:dyDescent="0.25">
      <c r="A284" s="1">
        <v>21819</v>
      </c>
      <c r="B284" s="1" t="s">
        <v>312</v>
      </c>
      <c r="C284" s="2">
        <f>'[1]Resumen Cliente'!$K$283+'[1]Resumen Cliente'!$U$283+'[1]Resumen Cliente'!$Z$283</f>
        <v>0</v>
      </c>
      <c r="D284" s="2">
        <f>'[1]Resumen Cliente'!$L$283+'[1]Resumen Cliente'!$V$283+'[1]Resumen Cliente'!$AA$283</f>
        <v>0</v>
      </c>
      <c r="E284" s="2">
        <f>'[1]Resumen Cliente'!$M$283+'[1]Resumen Cliente'!$W$283+'[1]Resumen Cliente'!$AB$283</f>
        <v>0</v>
      </c>
      <c r="F284" s="2">
        <f>'[1]Resumen Cliente'!$N$283+'[1]Resumen Cliente'!$X$283+'[1]Resumen Cliente'!$AC$283</f>
        <v>0</v>
      </c>
      <c r="G284" s="2">
        <f>'[1]Resumen Cliente'!$O$283+'[1]Resumen Cliente'!$Y$283+'[1]Resumen Cliente'!$AD$283</f>
        <v>0</v>
      </c>
      <c r="H284" s="2">
        <f>'[1]Resumen Cliente'!$C$283-'[1]Resumen Cliente'!$D$283</f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-17980</v>
      </c>
      <c r="Z284" s="2">
        <v>0</v>
      </c>
      <c r="AA284" s="2">
        <v>0</v>
      </c>
      <c r="AB284" s="2">
        <v>0</v>
      </c>
      <c r="AC284" s="2">
        <v>0</v>
      </c>
      <c r="AD284" s="2">
        <v>17980</v>
      </c>
      <c r="AE284" s="1"/>
      <c r="AF284" s="1"/>
      <c r="AG284" s="1"/>
      <c r="AH284" s="1"/>
      <c r="AI284" s="1"/>
      <c r="AJ284" s="2">
        <v>6476</v>
      </c>
      <c r="AK284" s="2">
        <v>5158.1099999999997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-106580</v>
      </c>
    </row>
    <row r="285" spans="1:45" hidden="1" x14ac:dyDescent="0.25">
      <c r="A285" s="1">
        <v>21937</v>
      </c>
      <c r="B285" s="1" t="s">
        <v>313</v>
      </c>
      <c r="C285" s="2">
        <f>'[1]Resumen Cliente'!$K$284+'[1]Resumen Cliente'!$U$284</f>
        <v>261250.47</v>
      </c>
      <c r="D285" s="2">
        <f>'[1]Resumen Cliente'!$L$284+'[1]Resumen Cliente'!$V$284</f>
        <v>0</v>
      </c>
      <c r="E285" s="2">
        <f>'[1]Resumen Cliente'!$M$284+'[1]Resumen Cliente'!$W$284</f>
        <v>0</v>
      </c>
      <c r="F285" s="2">
        <f>'[1]Resumen Cliente'!$N$284+'[1]Resumen Cliente'!$X$284</f>
        <v>0</v>
      </c>
      <c r="G285" s="2">
        <f>'[1]Resumen Cliente'!$O$284+'[1]Resumen Cliente'!$Y$284</f>
        <v>0</v>
      </c>
      <c r="H285" s="2">
        <f>'[1]Resumen Cliente'!$C$284-'[1]Resumen Cliente'!$D$284</f>
        <v>261250.47</v>
      </c>
      <c r="I285" s="2">
        <v>261250.47</v>
      </c>
      <c r="J285" s="2">
        <v>0</v>
      </c>
      <c r="K285" s="2"/>
      <c r="L285" s="2"/>
      <c r="M285" s="2"/>
      <c r="N285" s="2"/>
      <c r="O285" s="2"/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261250.47</v>
      </c>
      <c r="V285" s="2">
        <v>0</v>
      </c>
      <c r="W285" s="2">
        <v>0</v>
      </c>
      <c r="X285" s="2">
        <v>0</v>
      </c>
      <c r="Y285" s="2">
        <v>0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hidden="1" x14ac:dyDescent="0.25">
      <c r="A286" s="1">
        <v>21969</v>
      </c>
      <c r="B286" s="1" t="s">
        <v>314</v>
      </c>
      <c r="C286" s="2">
        <f>'[1]Resumen Cliente'!$K$285+'[1]Resumen Cliente'!$U$285+'[1]Resumen Cliente'!$Z$285+'[1]Resumen Cliente'!$AJ$285+'[1]Resumen Cliente'!$AO$285</f>
        <v>477448</v>
      </c>
      <c r="D286" s="2">
        <f>'[1]Resumen Cliente'!$L$285+'[1]Resumen Cliente'!$V$285+'[1]Resumen Cliente'!$AA$285+'[1]Resumen Cliente'!$AK$285+'[1]Resumen Cliente'!$AP$285</f>
        <v>153498.23000000001</v>
      </c>
      <c r="E286" s="2">
        <f>'[1]Resumen Cliente'!$M$285+'[1]Resumen Cliente'!$W$285+'[1]Resumen Cliente'!$AB$285+'[1]Resumen Cliente'!$AL$285+'[1]Resumen Cliente'!$AQ$285</f>
        <v>557621.49</v>
      </c>
      <c r="F286" s="2">
        <f>'[1]Resumen Cliente'!$N$285+'[1]Resumen Cliente'!$X$285+'[1]Resumen Cliente'!$AC$285+'[1]Resumen Cliente'!$AM$285+'[1]Resumen Cliente'!$AR$285</f>
        <v>13688.64</v>
      </c>
      <c r="G286" s="2">
        <f>'[1]Resumen Cliente'!$O$285+'[1]Resumen Cliente'!$Y$285+'[1]Resumen Cliente'!$AD$285+'[1]Resumen Cliente'!$AN$285+'[1]Resumen Cliente'!$AS$285</f>
        <v>428006</v>
      </c>
      <c r="H286" s="2">
        <f>'[1]Resumen Cliente'!$C$285-'[1]Resumen Cliente'!$D$285</f>
        <v>323949.77</v>
      </c>
      <c r="I286" s="2">
        <v>323949.77</v>
      </c>
      <c r="J286" s="2">
        <v>0</v>
      </c>
      <c r="K286" s="2">
        <v>0</v>
      </c>
      <c r="L286" s="2">
        <v>0</v>
      </c>
      <c r="M286" s="2">
        <v>668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3657.89</v>
      </c>
      <c r="W286" s="2">
        <v>1004.89</v>
      </c>
      <c r="X286" s="2">
        <v>0</v>
      </c>
      <c r="Y286" s="2">
        <v>0</v>
      </c>
      <c r="Z286" s="2">
        <v>0</v>
      </c>
      <c r="AA286" s="2">
        <v>393</v>
      </c>
      <c r="AB286" s="2">
        <v>0.02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hidden="1" x14ac:dyDescent="0.25">
      <c r="A287" s="1">
        <v>22026</v>
      </c>
      <c r="B287" s="1" t="s">
        <v>315</v>
      </c>
      <c r="C287" s="2">
        <f>'[1]Resumen Cliente'!$K$286</f>
        <v>0</v>
      </c>
      <c r="D287" s="2">
        <f>'[1]Resumen Cliente'!$L$286</f>
        <v>0</v>
      </c>
      <c r="E287" s="2">
        <f>'[1]Resumen Cliente'!$M$286</f>
        <v>0</v>
      </c>
      <c r="F287" s="2">
        <f>'[1]Resumen Cliente'!$N$286</f>
        <v>0</v>
      </c>
      <c r="G287" s="2">
        <f>'[1]Resumen Cliente'!$O$286</f>
        <v>67800</v>
      </c>
      <c r="H287" s="2">
        <f>'[1]Resumen Cliente'!$C$286-'[1]Resumen Cliente'!$D$286</f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67800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2">
        <v>0</v>
      </c>
      <c r="AK287" s="2">
        <v>442.24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-56770</v>
      </c>
    </row>
    <row r="288" spans="1:45" hidden="1" x14ac:dyDescent="0.25">
      <c r="A288" s="1">
        <v>22056</v>
      </c>
      <c r="B288" s="1" t="s">
        <v>316</v>
      </c>
      <c r="C288" s="2">
        <f>'[1]Resumen Cliente'!$K$287+'[1]Resumen Cliente'!$P$287</f>
        <v>955.8</v>
      </c>
      <c r="D288" s="2">
        <f>'[1]Resumen Cliente'!$L$287+'[1]Resumen Cliente'!$Q$287</f>
        <v>0</v>
      </c>
      <c r="E288" s="2">
        <f>'[1]Resumen Cliente'!$M$287+'[1]Resumen Cliente'!$R$287</f>
        <v>0</v>
      </c>
      <c r="F288" s="2">
        <f>'[1]Resumen Cliente'!$N$287+'[1]Resumen Cliente'!$S$287</f>
        <v>0</v>
      </c>
      <c r="G288" s="2">
        <f>'[1]Resumen Cliente'!$O$287+'[1]Resumen Cliente'!$T$287</f>
        <v>0</v>
      </c>
      <c r="H288" s="2">
        <f>'[1]Resumen Cliente'!$C$287-'[1]Resumen Cliente'!$D$287</f>
        <v>955.8</v>
      </c>
      <c r="I288" s="2">
        <v>955.8</v>
      </c>
      <c r="J288" s="2">
        <v>0</v>
      </c>
      <c r="K288" s="2"/>
      <c r="L288" s="2"/>
      <c r="M288" s="2"/>
      <c r="N288" s="2"/>
      <c r="O288" s="2"/>
      <c r="P288" s="2">
        <v>955.8</v>
      </c>
      <c r="Q288" s="2">
        <v>0</v>
      </c>
      <c r="R288" s="2">
        <v>0</v>
      </c>
      <c r="S288" s="2">
        <v>0</v>
      </c>
      <c r="T288" s="2">
        <v>0</v>
      </c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2">
        <v>151757</v>
      </c>
      <c r="AK288" s="2">
        <v>820</v>
      </c>
      <c r="AL288" s="2">
        <v>0</v>
      </c>
      <c r="AM288" s="2">
        <v>0</v>
      </c>
      <c r="AN288" s="2">
        <v>0</v>
      </c>
      <c r="AO288" s="2">
        <v>0</v>
      </c>
      <c r="AP288" s="2">
        <v>10805</v>
      </c>
      <c r="AQ288" s="2">
        <v>0</v>
      </c>
      <c r="AR288" s="2">
        <v>0</v>
      </c>
      <c r="AS288" s="2">
        <v>0</v>
      </c>
    </row>
    <row r="289" spans="1:45" hidden="1" x14ac:dyDescent="0.25">
      <c r="A289" s="1">
        <v>22066</v>
      </c>
      <c r="B289" s="1" t="s">
        <v>317</v>
      </c>
      <c r="C289" s="2">
        <f>'[1]Resumen Cliente'!$K$288+'[1]Resumen Cliente'!$U$288+'[1]Resumen Cliente'!$AE$288</f>
        <v>31368</v>
      </c>
      <c r="D289" s="2">
        <f>'[1]Resumen Cliente'!$L$288+'[1]Resumen Cliente'!$V$288+'[1]Resumen Cliente'!$AF$288</f>
        <v>21748.78</v>
      </c>
      <c r="E289" s="2">
        <f>'[1]Resumen Cliente'!$M$288+'[1]Resumen Cliente'!$W$288+'[1]Resumen Cliente'!$AG$288</f>
        <v>0</v>
      </c>
      <c r="F289" s="2">
        <f>'[1]Resumen Cliente'!$N$288+'[1]Resumen Cliente'!$X$288+'[1]Resumen Cliente'!$AH$288</f>
        <v>0</v>
      </c>
      <c r="G289" s="2">
        <f>'[1]Resumen Cliente'!$O$288+'[1]Resumen Cliente'!$Y$288+'[1]Resumen Cliente'!$AI$288</f>
        <v>0</v>
      </c>
      <c r="H289" s="2">
        <f>'[1]Resumen Cliente'!$C$288-'[1]Resumen Cliente'!$D$288</f>
        <v>9619.2200000000012</v>
      </c>
      <c r="I289" s="2">
        <v>9619.2199999999993</v>
      </c>
      <c r="J289" s="2">
        <v>0</v>
      </c>
      <c r="K289" s="2"/>
      <c r="L289" s="2"/>
      <c r="M289" s="2"/>
      <c r="N289" s="2"/>
      <c r="O289" s="2"/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5244.78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31368</v>
      </c>
      <c r="AF289" s="2">
        <v>16504</v>
      </c>
      <c r="AG289" s="2">
        <v>0</v>
      </c>
      <c r="AH289" s="2">
        <v>0</v>
      </c>
      <c r="AI289" s="2">
        <v>0</v>
      </c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hidden="1" x14ac:dyDescent="0.25">
      <c r="A290" s="1">
        <v>22092</v>
      </c>
      <c r="B290" s="1" t="s">
        <v>318</v>
      </c>
      <c r="C290" s="2">
        <f>'[1]Resumen Cliente'!$K$289+'[1]Resumen Cliente'!$U$289</f>
        <v>161699.4</v>
      </c>
      <c r="D290" s="2">
        <f>'[1]Resumen Cliente'!$L$289+'[1]Resumen Cliente'!$V$289</f>
        <v>2339.77</v>
      </c>
      <c r="E290" s="2">
        <f>'[1]Resumen Cliente'!$M$289+'[1]Resumen Cliente'!$W$289</f>
        <v>0</v>
      </c>
      <c r="F290" s="2">
        <f>'[1]Resumen Cliente'!$N$289+'[1]Resumen Cliente'!$X$289</f>
        <v>0</v>
      </c>
      <c r="G290" s="2">
        <f>'[1]Resumen Cliente'!$O$289+'[1]Resumen Cliente'!$Y$289</f>
        <v>0</v>
      </c>
      <c r="H290" s="2">
        <f>'[1]Resumen Cliente'!$C$289-'[1]Resumen Cliente'!$D$289</f>
        <v>159359.63</v>
      </c>
      <c r="I290" s="2">
        <v>159359.63</v>
      </c>
      <c r="J290" s="2">
        <v>0</v>
      </c>
      <c r="K290" s="2">
        <v>0</v>
      </c>
      <c r="L290" s="2">
        <v>2339.77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161699.4</v>
      </c>
      <c r="V290" s="2">
        <v>0</v>
      </c>
      <c r="W290" s="2">
        <v>0</v>
      </c>
      <c r="X290" s="2">
        <v>0</v>
      </c>
      <c r="Y290" s="2">
        <v>0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hidden="1" x14ac:dyDescent="0.25">
      <c r="A291" s="1">
        <v>22115</v>
      </c>
      <c r="B291" s="1" t="s">
        <v>299</v>
      </c>
      <c r="C291" s="2">
        <f>'[1]Resumen Cliente'!$K$290+'[1]Resumen Cliente'!$U$290+'[1]Resumen Cliente'!$Z$290+'[1]Resumen Cliente'!$AJ$290+'[1]Resumen Cliente'!$AO$290</f>
        <v>385059.39</v>
      </c>
      <c r="D291" s="2">
        <f>'[1]Resumen Cliente'!$L$290+'[1]Resumen Cliente'!$V$290+'[1]Resumen Cliente'!$AA$290+'[1]Resumen Cliente'!$AK$290+'[1]Resumen Cliente'!$AP$290</f>
        <v>102905</v>
      </c>
      <c r="E291" s="2">
        <f>'[1]Resumen Cliente'!$M$290+'[1]Resumen Cliente'!$W$290+'[1]Resumen Cliente'!$AB$290+'[1]Resumen Cliente'!$AL$290+'[1]Resumen Cliente'!$AQ$290</f>
        <v>241188.57</v>
      </c>
      <c r="F291" s="2">
        <f>'[1]Resumen Cliente'!$N$290+'[1]Resumen Cliente'!$X$290+'[1]Resumen Cliente'!$AC$290+'[1]Resumen Cliente'!$AM$290+'[1]Resumen Cliente'!$AR$290</f>
        <v>12414.06</v>
      </c>
      <c r="G291" s="2">
        <f>'[1]Resumen Cliente'!$O$290+'[1]Resumen Cliente'!$Y$290+'[1]Resumen Cliente'!$AD$290+'[1]Resumen Cliente'!$AN$290+'[1]Resumen Cliente'!$AS$290</f>
        <v>0</v>
      </c>
      <c r="H291" s="2">
        <f>'[1]Resumen Cliente'!$C$290-'[1]Resumen Cliente'!$D$290</f>
        <v>282154.39</v>
      </c>
      <c r="I291" s="2">
        <v>282154.39</v>
      </c>
      <c r="J291" s="2">
        <v>0</v>
      </c>
      <c r="K291" s="2">
        <v>0</v>
      </c>
      <c r="L291" s="2">
        <v>0</v>
      </c>
      <c r="M291" s="2">
        <v>2113.9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267292.98</v>
      </c>
      <c r="V291" s="2">
        <v>0</v>
      </c>
      <c r="W291" s="2">
        <v>0</v>
      </c>
      <c r="X291" s="2">
        <v>0</v>
      </c>
      <c r="Y291" s="2">
        <v>0</v>
      </c>
      <c r="Z291" s="2">
        <v>105364.9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225000</v>
      </c>
      <c r="AK291" s="2">
        <v>21949.01</v>
      </c>
      <c r="AL291" s="2">
        <v>465298.2</v>
      </c>
      <c r="AM291" s="2">
        <v>13688.64</v>
      </c>
      <c r="AN291" s="2">
        <v>0</v>
      </c>
      <c r="AO291" s="2">
        <v>252448</v>
      </c>
      <c r="AP291" s="2">
        <v>127498.33</v>
      </c>
      <c r="AQ291" s="2">
        <v>90650.38</v>
      </c>
      <c r="AR291" s="2">
        <v>0</v>
      </c>
      <c r="AS291" s="2">
        <v>428006</v>
      </c>
    </row>
    <row r="292" spans="1:45" hidden="1" x14ac:dyDescent="0.25">
      <c r="A292" s="1">
        <v>22143</v>
      </c>
      <c r="B292" s="1" t="s">
        <v>156</v>
      </c>
      <c r="C292" s="2">
        <f>'[1]Resumen Cliente'!$K$291+'[1]Resumen Cliente'!$U$291+'[1]Resumen Cliente'!$Z$291</f>
        <v>6234.98</v>
      </c>
      <c r="D292" s="2">
        <f>'[1]Resumen Cliente'!$L$291+'[1]Resumen Cliente'!$V$291+'[1]Resumen Cliente'!$AA$291</f>
        <v>6036.64</v>
      </c>
      <c r="E292" s="2">
        <f>'[1]Resumen Cliente'!$M$291+'[1]Resumen Cliente'!$W$291+'[1]Resumen Cliente'!$AB$291</f>
        <v>0</v>
      </c>
      <c r="F292" s="2">
        <f>'[1]Resumen Cliente'!$N$291+'[1]Resumen Cliente'!$X$291+'[1]Resumen Cliente'!$AC$291</f>
        <v>0</v>
      </c>
      <c r="G292" s="2">
        <f>'[1]Resumen Cliente'!$O$291+'[1]Resumen Cliente'!$Y$291+'[1]Resumen Cliente'!$AD$291</f>
        <v>0</v>
      </c>
      <c r="H292" s="2">
        <f>'[1]Resumen Cliente'!$C$291-'[1]Resumen Cliente'!$D$291</f>
        <v>198.33999999999924</v>
      </c>
      <c r="I292" s="2">
        <v>198.34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6154.98</v>
      </c>
      <c r="V292" s="2">
        <v>5136.5200000000004</v>
      </c>
      <c r="W292" s="2">
        <v>0</v>
      </c>
      <c r="X292" s="2">
        <v>0</v>
      </c>
      <c r="Y292" s="2">
        <v>0</v>
      </c>
      <c r="Z292" s="2">
        <v>80</v>
      </c>
      <c r="AA292" s="2">
        <v>900.12</v>
      </c>
      <c r="AB292" s="2">
        <v>0</v>
      </c>
      <c r="AC292" s="2">
        <v>0</v>
      </c>
      <c r="AD292" s="2">
        <v>0</v>
      </c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hidden="1" x14ac:dyDescent="0.25">
      <c r="A293" s="1">
        <v>22202</v>
      </c>
      <c r="B293" s="1" t="s">
        <v>319</v>
      </c>
      <c r="C293" s="2">
        <f>'[1]Resumen Cliente'!$K$292+'[1]Resumen Cliente'!$U$292</f>
        <v>0</v>
      </c>
      <c r="D293" s="2">
        <f>'[1]Resumen Cliente'!$L$292+'[1]Resumen Cliente'!$V$292</f>
        <v>763</v>
      </c>
      <c r="E293" s="2">
        <f>'[1]Resumen Cliente'!$M$292+'[1]Resumen Cliente'!$W$292</f>
        <v>0</v>
      </c>
      <c r="F293" s="2">
        <f>'[1]Resumen Cliente'!$N$292+'[1]Resumen Cliente'!$X$292</f>
        <v>0</v>
      </c>
      <c r="G293" s="2">
        <f>'[1]Resumen Cliente'!$O$292+'[1]Resumen Cliente'!$Y$292</f>
        <v>0</v>
      </c>
      <c r="H293" s="2">
        <f>'[1]Resumen Cliente'!$C$292-'[1]Resumen Cliente'!$D$292</f>
        <v>-763</v>
      </c>
      <c r="I293" s="2">
        <v>0</v>
      </c>
      <c r="J293" s="2">
        <v>-763</v>
      </c>
      <c r="K293" s="2"/>
      <c r="L293" s="2"/>
      <c r="M293" s="2"/>
      <c r="N293" s="2"/>
      <c r="O293" s="2"/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763</v>
      </c>
      <c r="W293" s="2">
        <v>0</v>
      </c>
      <c r="X293" s="2">
        <v>0</v>
      </c>
      <c r="Y293" s="2">
        <v>0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hidden="1" x14ac:dyDescent="0.25">
      <c r="A294" s="1">
        <v>22232</v>
      </c>
      <c r="B294" s="1" t="s">
        <v>320</v>
      </c>
      <c r="C294" s="2">
        <f>'[1]Resumen Cliente'!$K$293</f>
        <v>0</v>
      </c>
      <c r="D294" s="2">
        <f>'[1]Resumen Cliente'!$L$293</f>
        <v>0</v>
      </c>
      <c r="E294" s="2">
        <f>'[1]Resumen Cliente'!$M$293</f>
        <v>0</v>
      </c>
      <c r="F294" s="2">
        <f>'[1]Resumen Cliente'!$N$293</f>
        <v>0</v>
      </c>
      <c r="G294" s="2">
        <f>'[1]Resumen Cliente'!$O$293</f>
        <v>0</v>
      </c>
      <c r="H294" s="2">
        <f>'[1]Resumen Cliente'!$C$293-'[1]Resumen Cliente'!$D$293</f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hidden="1" x14ac:dyDescent="0.25">
      <c r="A295" s="1">
        <v>22261</v>
      </c>
      <c r="B295" s="1" t="s">
        <v>321</v>
      </c>
      <c r="C295" s="2">
        <f>'[1]Resumen Cliente'!$K$294</f>
        <v>0</v>
      </c>
      <c r="D295" s="2">
        <f>'[1]Resumen Cliente'!$L$294</f>
        <v>0</v>
      </c>
      <c r="E295" s="2">
        <f>'[1]Resumen Cliente'!$M$294</f>
        <v>0</v>
      </c>
      <c r="F295" s="2">
        <f>'[1]Resumen Cliente'!$N$294</f>
        <v>0</v>
      </c>
      <c r="G295" s="2">
        <f>'[1]Resumen Cliente'!$O$294</f>
        <v>0</v>
      </c>
      <c r="H295" s="2">
        <f>'[1]Resumen Cliente'!$C$294-'[1]Resumen Cliente'!$D$294</f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hidden="1" x14ac:dyDescent="0.25">
      <c r="A296" s="1">
        <v>22302</v>
      </c>
      <c r="B296" s="1" t="s">
        <v>322</v>
      </c>
      <c r="C296" s="2">
        <f>'[1]Resumen Cliente'!$K$295+'[1]Resumen Cliente'!$P$295</f>
        <v>0</v>
      </c>
      <c r="D296" s="2">
        <f>'[1]Resumen Cliente'!$L$295+'[1]Resumen Cliente'!$Q$295</f>
        <v>0</v>
      </c>
      <c r="E296" s="2">
        <f>'[1]Resumen Cliente'!$M$295+'[1]Resumen Cliente'!$R$295</f>
        <v>0</v>
      </c>
      <c r="F296" s="2">
        <f>'[1]Resumen Cliente'!$N$295+'[1]Resumen Cliente'!$S$295</f>
        <v>0</v>
      </c>
      <c r="G296" s="2">
        <f>'[1]Resumen Cliente'!$O$295+'[1]Resumen Cliente'!$T$295</f>
        <v>0</v>
      </c>
      <c r="H296" s="2">
        <f>'[1]Resumen Cliente'!$C$295-'[1]Resumen Cliente'!$D$295</f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43436.52</v>
      </c>
      <c r="P296" s="2">
        <v>0</v>
      </c>
      <c r="Q296" s="2">
        <v>0</v>
      </c>
      <c r="R296" s="2">
        <v>0</v>
      </c>
      <c r="S296" s="2">
        <v>0</v>
      </c>
      <c r="T296" s="2">
        <v>-43436.52</v>
      </c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2">
        <v>0</v>
      </c>
      <c r="AK296" s="2">
        <v>56887</v>
      </c>
      <c r="AL296" s="2">
        <v>224235.56</v>
      </c>
      <c r="AM296" s="2">
        <v>12414.06</v>
      </c>
      <c r="AN296" s="2">
        <v>0</v>
      </c>
      <c r="AO296" s="2">
        <v>12401.51</v>
      </c>
      <c r="AP296" s="2">
        <v>46018</v>
      </c>
      <c r="AQ296" s="2">
        <v>14839.11</v>
      </c>
      <c r="AR296" s="2">
        <v>0</v>
      </c>
      <c r="AS296" s="2">
        <v>0</v>
      </c>
    </row>
    <row r="297" spans="1:45" hidden="1" x14ac:dyDescent="0.25">
      <c r="A297" s="1">
        <v>22330</v>
      </c>
      <c r="B297" s="1" t="s">
        <v>323</v>
      </c>
      <c r="C297" s="2">
        <f>'[1]Resumen Cliente'!$K$296+'[1]Resumen Cliente'!$P$296+'[1]Resumen Cliente'!$Z$296</f>
        <v>0</v>
      </c>
      <c r="D297" s="2">
        <f>'[1]Resumen Cliente'!$L$296+'[1]Resumen Cliente'!$Q$296+'[1]Resumen Cliente'!$AA$296</f>
        <v>3044</v>
      </c>
      <c r="E297" s="2">
        <f>'[1]Resumen Cliente'!$M$296+'[1]Resumen Cliente'!$R$296+'[1]Resumen Cliente'!$AB$296</f>
        <v>0</v>
      </c>
      <c r="F297" s="2">
        <f>'[1]Resumen Cliente'!$N$296+'[1]Resumen Cliente'!$S$296+'[1]Resumen Cliente'!$AC$296</f>
        <v>0</v>
      </c>
      <c r="G297" s="2">
        <f>'[1]Resumen Cliente'!$O$296+'[1]Resumen Cliente'!$T$296+'[1]Resumen Cliente'!$AD$296</f>
        <v>0</v>
      </c>
      <c r="H297" s="2">
        <f>'[1]Resumen Cliente'!$C$296-'[1]Resumen Cliente'!$D$296</f>
        <v>-3044</v>
      </c>
      <c r="I297" s="2">
        <v>0</v>
      </c>
      <c r="J297" s="2">
        <v>-3044</v>
      </c>
      <c r="K297" s="2">
        <v>0</v>
      </c>
      <c r="L297" s="2">
        <v>0</v>
      </c>
      <c r="M297" s="2">
        <v>0</v>
      </c>
      <c r="N297" s="2">
        <v>0</v>
      </c>
      <c r="O297" s="2">
        <v>20820</v>
      </c>
      <c r="P297" s="2">
        <v>0</v>
      </c>
      <c r="Q297" s="2">
        <v>0</v>
      </c>
      <c r="R297" s="2">
        <v>0</v>
      </c>
      <c r="S297" s="2">
        <v>0</v>
      </c>
      <c r="T297" s="2">
        <v>-20820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3044</v>
      </c>
      <c r="AB297" s="2">
        <v>0</v>
      </c>
      <c r="AC297" s="2">
        <v>0</v>
      </c>
      <c r="AD297" s="2">
        <v>0</v>
      </c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hidden="1" x14ac:dyDescent="0.25">
      <c r="A298" s="1">
        <v>22343</v>
      </c>
      <c r="B298" s="1" t="s">
        <v>324</v>
      </c>
      <c r="C298" s="2">
        <f>'[1]Resumen Cliente'!$K$297+'[1]Resumen Cliente'!$U$297+'[1]Resumen Cliente'!$AE$297+'[1]Resumen Cliente'!$AJ$297</f>
        <v>57560</v>
      </c>
      <c r="D298" s="2">
        <f>'[1]Resumen Cliente'!$L$297+'[1]Resumen Cliente'!$V$297+'[1]Resumen Cliente'!$AF$297+'[1]Resumen Cliente'!$AK$297</f>
        <v>95191.44</v>
      </c>
      <c r="E298" s="2">
        <f>'[1]Resumen Cliente'!$M$297+'[1]Resumen Cliente'!$W$297+'[1]Resumen Cliente'!$AG$297+'[1]Resumen Cliente'!$AL$297</f>
        <v>0</v>
      </c>
      <c r="F298" s="2">
        <f>'[1]Resumen Cliente'!$N$297+'[1]Resumen Cliente'!$X$297+'[1]Resumen Cliente'!$AH$297+'[1]Resumen Cliente'!$AM$297</f>
        <v>0</v>
      </c>
      <c r="G298" s="2">
        <f>'[1]Resumen Cliente'!$O$297+'[1]Resumen Cliente'!$Y$297+'[1]Resumen Cliente'!$AI$297+'[1]Resumen Cliente'!$AN$297</f>
        <v>21000</v>
      </c>
      <c r="H298" s="2">
        <f>'[1]Resumen Cliente'!$C$297-'[1]Resumen Cliente'!$D$297</f>
        <v>-37631.440000000002</v>
      </c>
      <c r="I298" s="2">
        <v>0</v>
      </c>
      <c r="J298" s="2">
        <v>-37631.440000000002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25000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57560</v>
      </c>
      <c r="AF298" s="2">
        <v>95191.44</v>
      </c>
      <c r="AG298" s="2">
        <v>0</v>
      </c>
      <c r="AH298" s="2">
        <v>0</v>
      </c>
      <c r="AI298" s="2">
        <v>21000</v>
      </c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hidden="1" x14ac:dyDescent="0.25">
      <c r="A299" s="1">
        <v>22346</v>
      </c>
      <c r="B299" s="1" t="s">
        <v>324</v>
      </c>
      <c r="C299" s="2">
        <f>'[1]Resumen Cliente'!$K$298+'[1]Resumen Cliente'!$U$298+'[1]Resumen Cliente'!$Z$298</f>
        <v>0</v>
      </c>
      <c r="D299" s="2">
        <f>'[1]Resumen Cliente'!$L$298+'[1]Resumen Cliente'!$V$298+'[1]Resumen Cliente'!$AA$298</f>
        <v>79047</v>
      </c>
      <c r="E299" s="2">
        <f>'[1]Resumen Cliente'!$M$298+'[1]Resumen Cliente'!$W$298+'[1]Resumen Cliente'!$AB$298</f>
        <v>0</v>
      </c>
      <c r="F299" s="2">
        <f>'[1]Resumen Cliente'!$N$298+'[1]Resumen Cliente'!$X$298+'[1]Resumen Cliente'!$AC$298</f>
        <v>0</v>
      </c>
      <c r="G299" s="2">
        <f>'[1]Resumen Cliente'!$O$298+'[1]Resumen Cliente'!$Y$298+'[1]Resumen Cliente'!$AD$298</f>
        <v>0</v>
      </c>
      <c r="H299" s="2">
        <f>'[1]Resumen Cliente'!$C$298-'[1]Resumen Cliente'!$D$298</f>
        <v>-79047</v>
      </c>
      <c r="I299" s="2">
        <v>0</v>
      </c>
      <c r="J299" s="2">
        <v>-79047</v>
      </c>
      <c r="K299" s="2">
        <v>0</v>
      </c>
      <c r="L299" s="2">
        <v>2050.2199999999998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68113.78</v>
      </c>
      <c r="W299" s="2">
        <v>0</v>
      </c>
      <c r="X299" s="2">
        <v>0</v>
      </c>
      <c r="Y299" s="2">
        <v>0</v>
      </c>
      <c r="Z299" s="2">
        <v>0</v>
      </c>
      <c r="AA299" s="2">
        <v>8883</v>
      </c>
      <c r="AB299" s="2">
        <v>0</v>
      </c>
      <c r="AC299" s="2">
        <v>0</v>
      </c>
      <c r="AD299" s="2">
        <v>0</v>
      </c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hidden="1" x14ac:dyDescent="0.25">
      <c r="A300" s="1">
        <v>22363</v>
      </c>
      <c r="B300" s="1" t="s">
        <v>325</v>
      </c>
      <c r="C300" s="2">
        <f>'[1]Resumen Cliente'!$K$299+'[1]Resumen Cliente'!$U$299</f>
        <v>0</v>
      </c>
      <c r="D300" s="2">
        <f>'[1]Resumen Cliente'!$L$299+'[1]Resumen Cliente'!$V$299</f>
        <v>3115</v>
      </c>
      <c r="E300" s="2">
        <f>'[1]Resumen Cliente'!$M$299+'[1]Resumen Cliente'!$W$299</f>
        <v>0</v>
      </c>
      <c r="F300" s="2">
        <f>'[1]Resumen Cliente'!$N$299+'[1]Resumen Cliente'!$X$299</f>
        <v>0</v>
      </c>
      <c r="G300" s="2">
        <f>'[1]Resumen Cliente'!$O$299+'[1]Resumen Cliente'!$Y$299</f>
        <v>0</v>
      </c>
      <c r="H300" s="2">
        <f>'[1]Resumen Cliente'!$C$299-'[1]Resumen Cliente'!$D$299</f>
        <v>-3115</v>
      </c>
      <c r="I300" s="2">
        <v>0</v>
      </c>
      <c r="J300" s="2">
        <v>-3115</v>
      </c>
      <c r="K300" s="2"/>
      <c r="L300" s="2"/>
      <c r="M300" s="2"/>
      <c r="N300" s="2"/>
      <c r="O300" s="2"/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3115</v>
      </c>
      <c r="W300" s="2">
        <v>0</v>
      </c>
      <c r="X300" s="2">
        <v>0</v>
      </c>
      <c r="Y300" s="2">
        <v>0</v>
      </c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hidden="1" x14ac:dyDescent="0.25">
      <c r="A301" s="1">
        <v>22377</v>
      </c>
      <c r="B301" s="1" t="s">
        <v>326</v>
      </c>
      <c r="C301" s="2">
        <f>'[1]Resumen Cliente'!$K$300</f>
        <v>0</v>
      </c>
      <c r="D301" s="2">
        <f>'[1]Resumen Cliente'!$L$300</f>
        <v>0</v>
      </c>
      <c r="E301" s="2">
        <f>'[1]Resumen Cliente'!$M$300</f>
        <v>0</v>
      </c>
      <c r="F301" s="2">
        <f>'[1]Resumen Cliente'!$N$300</f>
        <v>0</v>
      </c>
      <c r="G301" s="2">
        <f>'[1]Resumen Cliente'!$O$300</f>
        <v>0</v>
      </c>
      <c r="H301" s="2">
        <f>'[1]Resumen Cliente'!$C$300-'[1]Resumen Cliente'!$D$300</f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hidden="1" x14ac:dyDescent="0.25">
      <c r="A302" s="1">
        <v>22380</v>
      </c>
      <c r="B302" s="1" t="s">
        <v>324</v>
      </c>
      <c r="C302" s="2">
        <f>'[1]Resumen Cliente'!$K$301+'[1]Resumen Cliente'!$U$301</f>
        <v>0</v>
      </c>
      <c r="D302" s="2">
        <f>'[1]Resumen Cliente'!$L$301+'[1]Resumen Cliente'!$V$301</f>
        <v>8120</v>
      </c>
      <c r="E302" s="2">
        <f>'[1]Resumen Cliente'!$M$301+'[1]Resumen Cliente'!$W$301</f>
        <v>0</v>
      </c>
      <c r="F302" s="2">
        <f>'[1]Resumen Cliente'!$N$301+'[1]Resumen Cliente'!$X$301</f>
        <v>0</v>
      </c>
      <c r="G302" s="2">
        <f>'[1]Resumen Cliente'!$O$301+'[1]Resumen Cliente'!$Y$301</f>
        <v>0</v>
      </c>
      <c r="H302" s="2">
        <f>'[1]Resumen Cliente'!$C$301-'[1]Resumen Cliente'!$D$301</f>
        <v>-8120</v>
      </c>
      <c r="I302" s="2">
        <v>0</v>
      </c>
      <c r="J302" s="2">
        <v>-8120</v>
      </c>
      <c r="K302" s="2"/>
      <c r="L302" s="2"/>
      <c r="M302" s="2"/>
      <c r="N302" s="2"/>
      <c r="O302" s="2"/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8120</v>
      </c>
      <c r="W302" s="2">
        <v>0</v>
      </c>
      <c r="X302" s="2">
        <v>0</v>
      </c>
      <c r="Y302" s="2">
        <v>0</v>
      </c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hidden="1" x14ac:dyDescent="0.25">
      <c r="A303" s="1">
        <v>22411</v>
      </c>
      <c r="B303" s="1" t="s">
        <v>327</v>
      </c>
      <c r="C303" s="2">
        <f>'[1]Resumen Cliente'!$K$302+'[1]Resumen Cliente'!$U$302+'[1]Resumen Cliente'!$Z$302</f>
        <v>27875981</v>
      </c>
      <c r="D303" s="2">
        <f>'[1]Resumen Cliente'!$L$302+'[1]Resumen Cliente'!$V$302+'[1]Resumen Cliente'!$AA$302</f>
        <v>1398596</v>
      </c>
      <c r="E303" s="2">
        <f>'[1]Resumen Cliente'!$M$302+'[1]Resumen Cliente'!$W$302+'[1]Resumen Cliente'!$AB$302</f>
        <v>0</v>
      </c>
      <c r="F303" s="2">
        <f>'[1]Resumen Cliente'!$N$302+'[1]Resumen Cliente'!$X$302+'[1]Resumen Cliente'!$AC$302</f>
        <v>0</v>
      </c>
      <c r="G303" s="2">
        <f>'[1]Resumen Cliente'!$O$302+'[1]Resumen Cliente'!$Y$302+'[1]Resumen Cliente'!$AD$302</f>
        <v>0</v>
      </c>
      <c r="H303" s="2">
        <f>'[1]Resumen Cliente'!$C$302-'[1]Resumen Cliente'!$D$302</f>
        <v>26477385</v>
      </c>
      <c r="I303" s="2">
        <v>26477385</v>
      </c>
      <c r="J303" s="2">
        <v>0</v>
      </c>
      <c r="K303" s="2"/>
      <c r="L303" s="2"/>
      <c r="M303" s="2"/>
      <c r="N303" s="2"/>
      <c r="O303" s="2"/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16923690</v>
      </c>
      <c r="V303" s="2">
        <v>1398596</v>
      </c>
      <c r="W303" s="2">
        <v>0</v>
      </c>
      <c r="X303" s="2">
        <v>0</v>
      </c>
      <c r="Y303" s="2">
        <v>0</v>
      </c>
      <c r="Z303" s="2">
        <v>10952291</v>
      </c>
      <c r="AA303" s="2">
        <v>0</v>
      </c>
      <c r="AB303" s="2">
        <v>0</v>
      </c>
      <c r="AC303" s="2">
        <v>0</v>
      </c>
      <c r="AD303" s="2">
        <v>0</v>
      </c>
      <c r="AE303" s="1"/>
      <c r="AF303" s="1"/>
      <c r="AG303" s="1"/>
      <c r="AH303" s="1"/>
      <c r="AI303" s="1"/>
      <c r="AJ303" s="2">
        <v>0</v>
      </c>
      <c r="AK303" s="2">
        <v>0</v>
      </c>
      <c r="AL303" s="2">
        <v>0</v>
      </c>
      <c r="AM303" s="2">
        <v>0</v>
      </c>
      <c r="AN303" s="2">
        <v>-25000</v>
      </c>
      <c r="AO303" s="1"/>
      <c r="AP303" s="1"/>
      <c r="AQ303" s="1"/>
      <c r="AR303" s="1"/>
      <c r="AS303" s="1"/>
    </row>
    <row r="304" spans="1:45" hidden="1" x14ac:dyDescent="0.25">
      <c r="A304" s="1">
        <v>22412</v>
      </c>
      <c r="B304" s="1" t="s">
        <v>299</v>
      </c>
      <c r="C304" s="2">
        <f>'[1]Resumen Cliente'!$K$303+'[1]Resumen Cliente'!$U$303+'[1]Resumen Cliente'!$AE$303</f>
        <v>352002</v>
      </c>
      <c r="D304" s="2">
        <f>'[1]Resumen Cliente'!$L$303+'[1]Resumen Cliente'!$V$303+'[1]Resumen Cliente'!$AF$303</f>
        <v>0</v>
      </c>
      <c r="E304" s="2">
        <f>'[1]Resumen Cliente'!$M$303+'[1]Resumen Cliente'!$W$303+'[1]Resumen Cliente'!$AG$303</f>
        <v>0</v>
      </c>
      <c r="F304" s="2">
        <f>'[1]Resumen Cliente'!$N$303+'[1]Resumen Cliente'!$X$303+'[1]Resumen Cliente'!$AH$303</f>
        <v>0</v>
      </c>
      <c r="G304" s="2">
        <f>'[1]Resumen Cliente'!$O$303+'[1]Resumen Cliente'!$Y$303+'[1]Resumen Cliente'!$AI$303</f>
        <v>0</v>
      </c>
      <c r="H304" s="2">
        <f>'[1]Resumen Cliente'!$C$303-'[1]Resumen Cliente'!$D$303</f>
        <v>352002</v>
      </c>
      <c r="I304" s="2">
        <v>352002</v>
      </c>
      <c r="J304" s="2">
        <v>0</v>
      </c>
      <c r="K304" s="2"/>
      <c r="L304" s="2"/>
      <c r="M304" s="2"/>
      <c r="N304" s="2"/>
      <c r="O304" s="2"/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2658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349344</v>
      </c>
      <c r="AF304" s="2">
        <v>0</v>
      </c>
      <c r="AG304" s="2">
        <v>0</v>
      </c>
      <c r="AH304" s="2">
        <v>0</v>
      </c>
      <c r="AI304" s="2">
        <v>0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hidden="1" x14ac:dyDescent="0.25">
      <c r="A305" s="1">
        <v>22413</v>
      </c>
      <c r="B305" s="1" t="s">
        <v>299</v>
      </c>
      <c r="C305" s="2">
        <f>'[1]Resumen Cliente'!$K$304+'[1]Resumen Cliente'!$U$304+'[1]Resumen Cliente'!$AE$304+'[1]Resumen Cliente'!$AJ$304</f>
        <v>1312187</v>
      </c>
      <c r="D305" s="2">
        <f>'[1]Resumen Cliente'!$L$304+'[1]Resumen Cliente'!$V$304+'[1]Resumen Cliente'!$AF$304+'[1]Resumen Cliente'!$AK$304</f>
        <v>0</v>
      </c>
      <c r="E305" s="2">
        <f>'[1]Resumen Cliente'!$M$304+'[1]Resumen Cliente'!$W$304+'[1]Resumen Cliente'!$AG$304+'[1]Resumen Cliente'!$AL$304</f>
        <v>0</v>
      </c>
      <c r="F305" s="2">
        <f>'[1]Resumen Cliente'!$N$304+'[1]Resumen Cliente'!$X$304+'[1]Resumen Cliente'!$AH$304+'[1]Resumen Cliente'!$AM$304</f>
        <v>0</v>
      </c>
      <c r="G305" s="2">
        <f>'[1]Resumen Cliente'!$O$304+'[1]Resumen Cliente'!$Y$304+'[1]Resumen Cliente'!$AI$304+'[1]Resumen Cliente'!$AN$304</f>
        <v>0</v>
      </c>
      <c r="H305" s="2">
        <f>'[1]Resumen Cliente'!$C$304-'[1]Resumen Cliente'!$D$304</f>
        <v>1312187</v>
      </c>
      <c r="I305" s="2">
        <v>1312187</v>
      </c>
      <c r="J305" s="2">
        <v>0</v>
      </c>
      <c r="K305" s="2"/>
      <c r="L305" s="2"/>
      <c r="M305" s="2"/>
      <c r="N305" s="2"/>
      <c r="O305" s="2"/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3585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710219</v>
      </c>
      <c r="AF305" s="2">
        <v>0</v>
      </c>
      <c r="AG305" s="2">
        <v>0</v>
      </c>
      <c r="AH305" s="2">
        <v>0</v>
      </c>
      <c r="AI305" s="2">
        <v>0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hidden="1" x14ac:dyDescent="0.25">
      <c r="A306" s="1">
        <v>22416</v>
      </c>
      <c r="B306" s="1" t="s">
        <v>299</v>
      </c>
      <c r="C306" s="2">
        <f>'[1]Resumen Cliente'!$K$305+'[1]Resumen Cliente'!$U$305</f>
        <v>5223</v>
      </c>
      <c r="D306" s="2">
        <f>'[1]Resumen Cliente'!$L$305+'[1]Resumen Cliente'!$V$305</f>
        <v>0</v>
      </c>
      <c r="E306" s="2">
        <f>'[1]Resumen Cliente'!$M$305+'[1]Resumen Cliente'!$W$305</f>
        <v>0</v>
      </c>
      <c r="F306" s="2">
        <f>'[1]Resumen Cliente'!$N$305+'[1]Resumen Cliente'!$X$305</f>
        <v>0</v>
      </c>
      <c r="G306" s="2">
        <f>'[1]Resumen Cliente'!$O$305+'[1]Resumen Cliente'!$Y$305</f>
        <v>0</v>
      </c>
      <c r="H306" s="2">
        <f>'[1]Resumen Cliente'!$C$305-'[1]Resumen Cliente'!$D$305</f>
        <v>5223</v>
      </c>
      <c r="I306" s="2">
        <v>5223</v>
      </c>
      <c r="J306" s="2">
        <v>0</v>
      </c>
      <c r="K306" s="2"/>
      <c r="L306" s="2"/>
      <c r="M306" s="2"/>
      <c r="N306" s="2"/>
      <c r="O306" s="2"/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5223</v>
      </c>
      <c r="V306" s="2">
        <v>0</v>
      </c>
      <c r="W306" s="2">
        <v>0</v>
      </c>
      <c r="X306" s="2">
        <v>0</v>
      </c>
      <c r="Y306" s="2">
        <v>0</v>
      </c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hidden="1" x14ac:dyDescent="0.25">
      <c r="A307" s="1">
        <v>22439</v>
      </c>
      <c r="B307" s="1" t="s">
        <v>328</v>
      </c>
      <c r="C307" s="2">
        <f>'[1]Resumen Cliente'!$K$306+'[1]Resumen Cliente'!$U$306</f>
        <v>0</v>
      </c>
      <c r="D307" s="2">
        <f>'[1]Resumen Cliente'!$L$306+'[1]Resumen Cliente'!$V$306</f>
        <v>294551.92</v>
      </c>
      <c r="E307" s="2">
        <f>'[1]Resumen Cliente'!$M$306+'[1]Resumen Cliente'!$W$306</f>
        <v>0</v>
      </c>
      <c r="F307" s="2">
        <f>'[1]Resumen Cliente'!$N$306+'[1]Resumen Cliente'!$X$306</f>
        <v>0</v>
      </c>
      <c r="G307" s="2">
        <f>'[1]Resumen Cliente'!$O$306+'[1]Resumen Cliente'!$Y$306</f>
        <v>0</v>
      </c>
      <c r="H307" s="2">
        <f>'[1]Resumen Cliente'!$C$306-'[1]Resumen Cliente'!$D$306</f>
        <v>-294551.92</v>
      </c>
      <c r="I307" s="2">
        <v>0</v>
      </c>
      <c r="J307" s="2">
        <v>-294551.92</v>
      </c>
      <c r="K307" s="2"/>
      <c r="L307" s="2"/>
      <c r="M307" s="2"/>
      <c r="N307" s="2"/>
      <c r="O307" s="2"/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294551.92</v>
      </c>
      <c r="W307" s="2">
        <v>0</v>
      </c>
      <c r="X307" s="2">
        <v>0</v>
      </c>
      <c r="Y307" s="2">
        <v>0</v>
      </c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hidden="1" x14ac:dyDescent="0.25">
      <c r="A308" s="1">
        <v>22447</v>
      </c>
      <c r="B308" s="1" t="s">
        <v>329</v>
      </c>
      <c r="C308" s="2">
        <f>'[1]Resumen Cliente'!$K$307</f>
        <v>0</v>
      </c>
      <c r="D308" s="2">
        <f>'[1]Resumen Cliente'!$L$307</f>
        <v>0</v>
      </c>
      <c r="E308" s="2">
        <f>'[1]Resumen Cliente'!$M$307</f>
        <v>0</v>
      </c>
      <c r="F308" s="2">
        <f>'[1]Resumen Cliente'!$N$307</f>
        <v>0</v>
      </c>
      <c r="G308" s="2">
        <f>'[1]Resumen Cliente'!$O$307</f>
        <v>0</v>
      </c>
      <c r="H308" s="2">
        <f>'[1]Resumen Cliente'!$C$307-'[1]Resumen Cliente'!$D$307</f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hidden="1" x14ac:dyDescent="0.25">
      <c r="A309" s="1">
        <v>22454</v>
      </c>
      <c r="B309" s="1" t="s">
        <v>330</v>
      </c>
      <c r="C309" s="2">
        <f>'[1]Resumen Cliente'!$K$308+'[1]Resumen Cliente'!$U$308+'[1]Resumen Cliente'!$Z$308</f>
        <v>0</v>
      </c>
      <c r="D309" s="2">
        <f>'[1]Resumen Cliente'!$L$308+'[1]Resumen Cliente'!$V$308+'[1]Resumen Cliente'!$AA$308</f>
        <v>4566</v>
      </c>
      <c r="E309" s="2">
        <f>'[1]Resumen Cliente'!$M$308+'[1]Resumen Cliente'!$W$308+'[1]Resumen Cliente'!$AB$308</f>
        <v>335470.28999999998</v>
      </c>
      <c r="F309" s="2">
        <f>'[1]Resumen Cliente'!$N$308+'[1]Resumen Cliente'!$X$308+'[1]Resumen Cliente'!$AC$308</f>
        <v>0</v>
      </c>
      <c r="G309" s="2">
        <f>'[1]Resumen Cliente'!$O$308+'[1]Resumen Cliente'!$Y$308+'[1]Resumen Cliente'!$AD$308</f>
        <v>0</v>
      </c>
      <c r="H309" s="2">
        <f>'[1]Resumen Cliente'!$C$308-'[1]Resumen Cliente'!$D$308</f>
        <v>-4566</v>
      </c>
      <c r="I309" s="2">
        <v>0</v>
      </c>
      <c r="J309" s="2">
        <v>-4566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3044</v>
      </c>
      <c r="W309" s="2">
        <v>335307.69</v>
      </c>
      <c r="X309" s="2">
        <v>0</v>
      </c>
      <c r="Y309" s="2">
        <v>0</v>
      </c>
      <c r="Z309" s="2">
        <v>0</v>
      </c>
      <c r="AA309" s="2">
        <v>1522</v>
      </c>
      <c r="AB309" s="2">
        <v>162.6</v>
      </c>
      <c r="AC309" s="2">
        <v>0</v>
      </c>
      <c r="AD309" s="2">
        <v>0</v>
      </c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hidden="1" x14ac:dyDescent="0.25">
      <c r="A310" s="1">
        <v>22462</v>
      </c>
      <c r="B310" s="1" t="s">
        <v>331</v>
      </c>
      <c r="C310" s="2">
        <f>'[1]Resumen Cliente'!$K$309+'[1]Resumen Cliente'!$U$309</f>
        <v>481622</v>
      </c>
      <c r="D310" s="2">
        <f>'[1]Resumen Cliente'!$L$309+'[1]Resumen Cliente'!$V$309</f>
        <v>467836</v>
      </c>
      <c r="E310" s="2">
        <f>'[1]Resumen Cliente'!$M$309+'[1]Resumen Cliente'!$W$309</f>
        <v>0</v>
      </c>
      <c r="F310" s="2">
        <f>'[1]Resumen Cliente'!$N$309+'[1]Resumen Cliente'!$X$309</f>
        <v>0</v>
      </c>
      <c r="G310" s="2">
        <f>'[1]Resumen Cliente'!$O$309+'[1]Resumen Cliente'!$Y$309</f>
        <v>0</v>
      </c>
      <c r="H310" s="2">
        <f>'[1]Resumen Cliente'!$C$309-'[1]Resumen Cliente'!$D$309</f>
        <v>13786</v>
      </c>
      <c r="I310" s="2">
        <v>13786</v>
      </c>
      <c r="J310" s="2">
        <v>0</v>
      </c>
      <c r="K310" s="2"/>
      <c r="L310" s="2"/>
      <c r="M310" s="2"/>
      <c r="N310" s="2"/>
      <c r="O310" s="2"/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481622</v>
      </c>
      <c r="V310" s="2">
        <v>467836</v>
      </c>
      <c r="W310" s="2">
        <v>0</v>
      </c>
      <c r="X310" s="2">
        <v>0</v>
      </c>
      <c r="Y310" s="2">
        <v>0</v>
      </c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2">
        <v>598383</v>
      </c>
      <c r="AK310" s="2">
        <v>0</v>
      </c>
      <c r="AL310" s="2">
        <v>0</v>
      </c>
      <c r="AM310" s="2">
        <v>0</v>
      </c>
      <c r="AN310" s="2">
        <v>0</v>
      </c>
      <c r="AO310" s="1"/>
      <c r="AP310" s="1"/>
      <c r="AQ310" s="1"/>
      <c r="AR310" s="1"/>
      <c r="AS310" s="1"/>
    </row>
    <row r="311" spans="1:45" hidden="1" x14ac:dyDescent="0.25">
      <c r="A311" s="1">
        <v>22503</v>
      </c>
      <c r="B311" s="1" t="s">
        <v>332</v>
      </c>
      <c r="C311" s="2">
        <f>'[1]Resumen Cliente'!$K$310+'[1]Resumen Cliente'!$U$310+'[1]Resumen Cliente'!$Z$310</f>
        <v>2453.11</v>
      </c>
      <c r="D311" s="2">
        <f>'[1]Resumen Cliente'!$L$310+'[1]Resumen Cliente'!$V$310+'[1]Resumen Cliente'!$AA$310</f>
        <v>1019409.65</v>
      </c>
      <c r="E311" s="2">
        <f>'[1]Resumen Cliente'!$M$310+'[1]Resumen Cliente'!$W$310+'[1]Resumen Cliente'!$AB$310</f>
        <v>0</v>
      </c>
      <c r="F311" s="2">
        <f>'[1]Resumen Cliente'!$N$310+'[1]Resumen Cliente'!$X$310+'[1]Resumen Cliente'!$AC$310</f>
        <v>0</v>
      </c>
      <c r="G311" s="2">
        <f>'[1]Resumen Cliente'!$O$310+'[1]Resumen Cliente'!$Y$310+'[1]Resumen Cliente'!$AD$310</f>
        <v>0</v>
      </c>
      <c r="H311" s="2">
        <f>'[1]Resumen Cliente'!$C$310-'[1]Resumen Cliente'!$D$310</f>
        <v>-1016956.54</v>
      </c>
      <c r="I311" s="2">
        <v>0</v>
      </c>
      <c r="J311" s="2">
        <v>-1016956.54</v>
      </c>
      <c r="K311" s="2"/>
      <c r="L311" s="2"/>
      <c r="M311" s="2"/>
      <c r="N311" s="2"/>
      <c r="O311" s="2"/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1019409.65</v>
      </c>
      <c r="W311" s="2">
        <v>0</v>
      </c>
      <c r="X311" s="2">
        <v>0</v>
      </c>
      <c r="Y311" s="2">
        <v>0</v>
      </c>
      <c r="Z311" s="2">
        <v>2453.11</v>
      </c>
      <c r="AA311" s="2">
        <v>0</v>
      </c>
      <c r="AB311" s="2">
        <v>0</v>
      </c>
      <c r="AC311" s="2">
        <v>0</v>
      </c>
      <c r="AD311" s="2">
        <v>0</v>
      </c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hidden="1" x14ac:dyDescent="0.25">
      <c r="A312" s="1">
        <v>22533</v>
      </c>
      <c r="B312" s="1" t="s">
        <v>299</v>
      </c>
      <c r="C312" s="2">
        <f>'[1]Resumen Cliente'!$K$311+'[1]Resumen Cliente'!$U$311+'[1]Resumen Cliente'!$Z$311+'[1]Resumen Cliente'!$AJ$311+'[1]Resumen Cliente'!$AO$311</f>
        <v>16481.66</v>
      </c>
      <c r="D312" s="2">
        <f>'[1]Resumen Cliente'!$L$311+'[1]Resumen Cliente'!$V$311+'[1]Resumen Cliente'!$AA$311+'[1]Resumen Cliente'!$AK$311+'[1]Resumen Cliente'!$AP$311</f>
        <v>263506.52</v>
      </c>
      <c r="E312" s="2">
        <f>'[1]Resumen Cliente'!$M$311+'[1]Resumen Cliente'!$W$311+'[1]Resumen Cliente'!$AB$311+'[1]Resumen Cliente'!$AL$311+'[1]Resumen Cliente'!$AQ$311</f>
        <v>712134.59</v>
      </c>
      <c r="F312" s="2">
        <f>'[1]Resumen Cliente'!$N$311+'[1]Resumen Cliente'!$X$311+'[1]Resumen Cliente'!$AC$311+'[1]Resumen Cliente'!$AM$311+'[1]Resumen Cliente'!$AR$311</f>
        <v>12382.619999999999</v>
      </c>
      <c r="G312" s="2">
        <f>'[1]Resumen Cliente'!$O$311+'[1]Resumen Cliente'!$Y$311+'[1]Resumen Cliente'!$AD$311+'[1]Resumen Cliente'!$AN$311+'[1]Resumen Cliente'!$AS$311</f>
        <v>0</v>
      </c>
      <c r="H312" s="2">
        <f>'[1]Resumen Cliente'!$C$311-'[1]Resumen Cliente'!$D$311</f>
        <v>-247024.86000000002</v>
      </c>
      <c r="I312" s="2">
        <v>0</v>
      </c>
      <c r="J312" s="2">
        <v>-247024.86</v>
      </c>
      <c r="K312" s="2">
        <v>0</v>
      </c>
      <c r="L312" s="2">
        <v>0</v>
      </c>
      <c r="M312" s="2">
        <v>0</v>
      </c>
      <c r="N312" s="2">
        <v>0</v>
      </c>
      <c r="O312" s="2">
        <v>62110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33314.79</v>
      </c>
      <c r="W312" s="2">
        <v>7723.67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4625</v>
      </c>
      <c r="AD312" s="2">
        <v>-62110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hidden="1" x14ac:dyDescent="0.25">
      <c r="A313" s="1">
        <v>22534</v>
      </c>
      <c r="B313" s="1" t="s">
        <v>299</v>
      </c>
      <c r="C313" s="2">
        <f>'[1]Resumen Cliente'!$K$312+'[1]Resumen Cliente'!$U$312</f>
        <v>0</v>
      </c>
      <c r="D313" s="2">
        <f>'[1]Resumen Cliente'!$L$312+'[1]Resumen Cliente'!$V$312</f>
        <v>0</v>
      </c>
      <c r="E313" s="2">
        <f>'[1]Resumen Cliente'!$M$312+'[1]Resumen Cliente'!$W$312</f>
        <v>0</v>
      </c>
      <c r="F313" s="2">
        <f>'[1]Resumen Cliente'!$N$312+'[1]Resumen Cliente'!$X$312</f>
        <v>11884.4</v>
      </c>
      <c r="G313" s="2">
        <f>'[1]Resumen Cliente'!$O$312+'[1]Resumen Cliente'!$Y$312</f>
        <v>0</v>
      </c>
      <c r="H313" s="2">
        <f>'[1]Resumen Cliente'!$C$312-'[1]Resumen Cliente'!$D$312</f>
        <v>0</v>
      </c>
      <c r="I313" s="2">
        <v>0</v>
      </c>
      <c r="J313" s="2">
        <v>0</v>
      </c>
      <c r="K313" s="2"/>
      <c r="L313" s="2"/>
      <c r="M313" s="2"/>
      <c r="N313" s="2"/>
      <c r="O313" s="2"/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11884.4</v>
      </c>
      <c r="Y313" s="2">
        <v>0</v>
      </c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hidden="1" x14ac:dyDescent="0.25">
      <c r="A314" s="1">
        <v>22535</v>
      </c>
      <c r="B314" s="1" t="s">
        <v>333</v>
      </c>
      <c r="C314" s="2">
        <f>'[1]Resumen Cliente'!$K$313+'[1]Resumen Cliente'!$U$313+'[1]Resumen Cliente'!$Z$313</f>
        <v>0</v>
      </c>
      <c r="D314" s="2">
        <f>'[1]Resumen Cliente'!$L$313+'[1]Resumen Cliente'!$V$313+'[1]Resumen Cliente'!$AA$313</f>
        <v>0</v>
      </c>
      <c r="E314" s="2">
        <f>'[1]Resumen Cliente'!$M$313+'[1]Resumen Cliente'!$W$313+'[1]Resumen Cliente'!$AB$313</f>
        <v>0</v>
      </c>
      <c r="F314" s="2">
        <f>'[1]Resumen Cliente'!$N$313+'[1]Resumen Cliente'!$X$313+'[1]Resumen Cliente'!$AC$313</f>
        <v>0</v>
      </c>
      <c r="G314" s="2">
        <f>'[1]Resumen Cliente'!$O$313+'[1]Resumen Cliente'!$Y$313+'[1]Resumen Cliente'!$AD$313</f>
        <v>0</v>
      </c>
      <c r="H314" s="2">
        <f>'[1]Resumen Cliente'!$C$313-'[1]Resumen Cliente'!$D$313</f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20860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-18340</v>
      </c>
      <c r="Z314" s="2">
        <v>0</v>
      </c>
      <c r="AA314" s="2">
        <v>0</v>
      </c>
      <c r="AB314" s="2">
        <v>0</v>
      </c>
      <c r="AC314" s="2">
        <v>0</v>
      </c>
      <c r="AD314" s="2">
        <v>-2520</v>
      </c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hidden="1" x14ac:dyDescent="0.25">
      <c r="A315" s="1">
        <v>22553</v>
      </c>
      <c r="B315" s="1" t="s">
        <v>299</v>
      </c>
      <c r="C315" s="2">
        <f>'[1]Resumen Cliente'!$K$314+'[1]Resumen Cliente'!$U$314</f>
        <v>0</v>
      </c>
      <c r="D315" s="2">
        <f>'[1]Resumen Cliente'!$L$314+'[1]Resumen Cliente'!$V$314</f>
        <v>3204</v>
      </c>
      <c r="E315" s="2">
        <f>'[1]Resumen Cliente'!$M$314+'[1]Resumen Cliente'!$W$314</f>
        <v>0</v>
      </c>
      <c r="F315" s="2">
        <f>'[1]Resumen Cliente'!$N$314+'[1]Resumen Cliente'!$X$314</f>
        <v>0</v>
      </c>
      <c r="G315" s="2">
        <f>'[1]Resumen Cliente'!$O$314+'[1]Resumen Cliente'!$Y$314</f>
        <v>0</v>
      </c>
      <c r="H315" s="2">
        <f>'[1]Resumen Cliente'!$C$314-'[1]Resumen Cliente'!$D$314</f>
        <v>-3204</v>
      </c>
      <c r="I315" s="2">
        <v>0</v>
      </c>
      <c r="J315" s="2">
        <v>-3204</v>
      </c>
      <c r="K315" s="2"/>
      <c r="L315" s="2"/>
      <c r="M315" s="2"/>
      <c r="N315" s="2"/>
      <c r="O315" s="2"/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3204</v>
      </c>
      <c r="W315" s="2">
        <v>0</v>
      </c>
      <c r="X315" s="2">
        <v>0</v>
      </c>
      <c r="Y315" s="2">
        <v>0</v>
      </c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hidden="1" x14ac:dyDescent="0.25">
      <c r="A316" s="1">
        <v>22554</v>
      </c>
      <c r="B316" s="1" t="s">
        <v>299</v>
      </c>
      <c r="C316" s="2">
        <f>'[1]Resumen Cliente'!$K$315+'[1]Resumen Cliente'!$U$315</f>
        <v>0</v>
      </c>
      <c r="D316" s="2">
        <f>'[1]Resumen Cliente'!$L$315+'[1]Resumen Cliente'!$V$315</f>
        <v>3156</v>
      </c>
      <c r="E316" s="2">
        <f>'[1]Resumen Cliente'!$M$315+'[1]Resumen Cliente'!$W$315</f>
        <v>0</v>
      </c>
      <c r="F316" s="2">
        <f>'[1]Resumen Cliente'!$N$315+'[1]Resumen Cliente'!$X$315</f>
        <v>0</v>
      </c>
      <c r="G316" s="2">
        <f>'[1]Resumen Cliente'!$O$315+'[1]Resumen Cliente'!$Y$315</f>
        <v>0</v>
      </c>
      <c r="H316" s="2">
        <f>'[1]Resumen Cliente'!$C$315-'[1]Resumen Cliente'!$D$315</f>
        <v>-3156</v>
      </c>
      <c r="I316" s="2">
        <v>0</v>
      </c>
      <c r="J316" s="2">
        <v>-3156</v>
      </c>
      <c r="K316" s="2"/>
      <c r="L316" s="2"/>
      <c r="M316" s="2"/>
      <c r="N316" s="2"/>
      <c r="O316" s="2"/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3156</v>
      </c>
      <c r="W316" s="2">
        <v>0</v>
      </c>
      <c r="X316" s="2">
        <v>0</v>
      </c>
      <c r="Y316" s="2">
        <v>0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hidden="1" x14ac:dyDescent="0.25">
      <c r="A317" s="1">
        <v>22578</v>
      </c>
      <c r="B317" s="1" t="s">
        <v>334</v>
      </c>
      <c r="C317" s="2">
        <f>'[1]Resumen Cliente'!$K$316+'[1]Resumen Cliente'!$U$316+'[1]Resumen Cliente'!$Z$316+'[1]Resumen Cliente'!$AJ$316+'[1]Resumen Cliente'!$AO$316</f>
        <v>1021347.3200000001</v>
      </c>
      <c r="D317" s="2">
        <f>'[1]Resumen Cliente'!$L$316+'[1]Resumen Cliente'!$V$316+'[1]Resumen Cliente'!$AA$316+'[1]Resumen Cliente'!$AK$316+'[1]Resumen Cliente'!$AP$316</f>
        <v>505191.65</v>
      </c>
      <c r="E317" s="2">
        <f>'[1]Resumen Cliente'!$M$316+'[1]Resumen Cliente'!$W$316+'[1]Resumen Cliente'!$AB$316+'[1]Resumen Cliente'!$AL$316+'[1]Resumen Cliente'!$AQ$316</f>
        <v>0</v>
      </c>
      <c r="F317" s="2">
        <f>'[1]Resumen Cliente'!$N$316+'[1]Resumen Cliente'!$X$316+'[1]Resumen Cliente'!$AC$316+'[1]Resumen Cliente'!$AM$316+'[1]Resumen Cliente'!$AR$316</f>
        <v>0</v>
      </c>
      <c r="G317" s="2">
        <f>'[1]Resumen Cliente'!$O$316+'[1]Resumen Cliente'!$Y$316+'[1]Resumen Cliente'!$AD$316+'[1]Resumen Cliente'!$AN$316+'[1]Resumen Cliente'!$AS$316</f>
        <v>87870</v>
      </c>
      <c r="H317" s="2">
        <f>'[1]Resumen Cliente'!$C$316-'[1]Resumen Cliente'!$D$316</f>
        <v>516155.67000000004</v>
      </c>
      <c r="I317" s="2">
        <v>516155.67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833460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31416</v>
      </c>
      <c r="W317" s="2">
        <v>0</v>
      </c>
      <c r="X317" s="2">
        <v>0</v>
      </c>
      <c r="Y317" s="2">
        <v>-348556</v>
      </c>
      <c r="Z317" s="2">
        <v>0</v>
      </c>
      <c r="AA317" s="2">
        <v>0</v>
      </c>
      <c r="AB317" s="2">
        <v>0</v>
      </c>
      <c r="AC317" s="2">
        <v>0</v>
      </c>
      <c r="AD317" s="2">
        <v>-495360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16481.66</v>
      </c>
      <c r="AK317" s="2">
        <v>204850.02</v>
      </c>
      <c r="AL317" s="2">
        <v>605154.93999999994</v>
      </c>
      <c r="AM317" s="2">
        <v>7757.62</v>
      </c>
      <c r="AN317" s="2">
        <v>0</v>
      </c>
      <c r="AO317" s="2">
        <v>0</v>
      </c>
      <c r="AP317" s="2">
        <v>25341.71</v>
      </c>
      <c r="AQ317" s="2">
        <v>99255.98</v>
      </c>
      <c r="AR317" s="2">
        <v>0</v>
      </c>
      <c r="AS317" s="2">
        <v>0</v>
      </c>
    </row>
    <row r="318" spans="1:45" hidden="1" x14ac:dyDescent="0.25">
      <c r="A318" s="1">
        <v>22614</v>
      </c>
      <c r="B318" s="1" t="s">
        <v>335</v>
      </c>
      <c r="C318" s="2">
        <f>'[1]Resumen Cliente'!$K$317+'[1]Resumen Cliente'!$U$317+'[1]Resumen Cliente'!$AE$317+'[1]Resumen Cliente'!$AJ$317</f>
        <v>0</v>
      </c>
      <c r="D318" s="2">
        <f>'[1]Resumen Cliente'!$L$317+'[1]Resumen Cliente'!$V$317+'[1]Resumen Cliente'!$AF$317+'[1]Resumen Cliente'!$AK$317</f>
        <v>71280.08</v>
      </c>
      <c r="E318" s="2">
        <f>'[1]Resumen Cliente'!$M$317+'[1]Resumen Cliente'!$W$317+'[1]Resumen Cliente'!$AG$317+'[1]Resumen Cliente'!$AL$317</f>
        <v>0</v>
      </c>
      <c r="F318" s="2">
        <f>'[1]Resumen Cliente'!$N$317+'[1]Resumen Cliente'!$X$317+'[1]Resumen Cliente'!$AH$317+'[1]Resumen Cliente'!$AM$317</f>
        <v>1510.32</v>
      </c>
      <c r="G318" s="2">
        <f>'[1]Resumen Cliente'!$O$317+'[1]Resumen Cliente'!$Y$317+'[1]Resumen Cliente'!$AI$317+'[1]Resumen Cliente'!$AN$317</f>
        <v>0</v>
      </c>
      <c r="H318" s="2">
        <f>'[1]Resumen Cliente'!$C$317-'[1]Resumen Cliente'!$D$317</f>
        <v>-71280.08</v>
      </c>
      <c r="I318" s="2">
        <v>0</v>
      </c>
      <c r="J318" s="2">
        <v>-71280.08</v>
      </c>
      <c r="K318" s="2"/>
      <c r="L318" s="2"/>
      <c r="M318" s="2"/>
      <c r="N318" s="2"/>
      <c r="O318" s="2"/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8383.0300000000007</v>
      </c>
      <c r="W318" s="2">
        <v>0</v>
      </c>
      <c r="X318" s="2">
        <v>1510.32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50546.67</v>
      </c>
      <c r="AG318" s="2">
        <v>0</v>
      </c>
      <c r="AH318" s="2">
        <v>0</v>
      </c>
      <c r="AI318" s="2">
        <v>0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hidden="1" x14ac:dyDescent="0.25">
      <c r="A319" s="1">
        <v>22662</v>
      </c>
      <c r="B319" s="1" t="s">
        <v>336</v>
      </c>
      <c r="C319" s="2">
        <f>'[1]Resumen Cliente'!$K$318+'[1]Resumen Cliente'!$P$318</f>
        <v>2880</v>
      </c>
      <c r="D319" s="2">
        <f>'[1]Resumen Cliente'!$L$318+'[1]Resumen Cliente'!$Q$318</f>
        <v>1190</v>
      </c>
      <c r="E319" s="2">
        <f>'[1]Resumen Cliente'!$M$318+'[1]Resumen Cliente'!$R$318</f>
        <v>0</v>
      </c>
      <c r="F319" s="2">
        <f>'[1]Resumen Cliente'!$N$318+'[1]Resumen Cliente'!$S$318</f>
        <v>0</v>
      </c>
      <c r="G319" s="2">
        <f>'[1]Resumen Cliente'!$O$318+'[1]Resumen Cliente'!$T$318</f>
        <v>0</v>
      </c>
      <c r="H319" s="2">
        <f>'[1]Resumen Cliente'!$C$318-'[1]Resumen Cliente'!$D$318</f>
        <v>1690</v>
      </c>
      <c r="I319" s="2">
        <v>1690</v>
      </c>
      <c r="J319" s="2">
        <v>0</v>
      </c>
      <c r="K319" s="2"/>
      <c r="L319" s="2"/>
      <c r="M319" s="2"/>
      <c r="N319" s="2"/>
      <c r="O319" s="2"/>
      <c r="P319" s="2">
        <v>2880</v>
      </c>
      <c r="Q319" s="2">
        <v>1190</v>
      </c>
      <c r="R319" s="2">
        <v>0</v>
      </c>
      <c r="S319" s="2">
        <v>0</v>
      </c>
      <c r="T319" s="2">
        <v>0</v>
      </c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hidden="1" x14ac:dyDescent="0.25">
      <c r="A320" s="1">
        <v>22709</v>
      </c>
      <c r="B320" s="1" t="s">
        <v>337</v>
      </c>
      <c r="C320" s="2">
        <f>'[1]Resumen Cliente'!$K$319</f>
        <v>0</v>
      </c>
      <c r="D320" s="2">
        <f>'[1]Resumen Cliente'!$L$319</f>
        <v>0</v>
      </c>
      <c r="E320" s="2">
        <f>'[1]Resumen Cliente'!$M$319</f>
        <v>0</v>
      </c>
      <c r="F320" s="2">
        <f>'[1]Resumen Cliente'!$N$319</f>
        <v>0</v>
      </c>
      <c r="G320" s="2">
        <f>'[1]Resumen Cliente'!$O$319</f>
        <v>0</v>
      </c>
      <c r="H320" s="2">
        <f>'[1]Resumen Cliente'!$C$319-'[1]Resumen Cliente'!$D$319</f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hidden="1" x14ac:dyDescent="0.25">
      <c r="A321" s="1">
        <v>22713</v>
      </c>
      <c r="B321" s="1" t="s">
        <v>338</v>
      </c>
      <c r="C321" s="2">
        <f>'[1]Resumen Cliente'!$K$320+'[1]Resumen Cliente'!$P$320+'[1]Resumen Cliente'!$Z$320</f>
        <v>94347</v>
      </c>
      <c r="D321" s="2">
        <f>'[1]Resumen Cliente'!$L$320+'[1]Resumen Cliente'!$Q$320+'[1]Resumen Cliente'!$AA$320</f>
        <v>39977.58</v>
      </c>
      <c r="E321" s="2">
        <f>'[1]Resumen Cliente'!$M$320+'[1]Resumen Cliente'!$R$320+'[1]Resumen Cliente'!$AB$320</f>
        <v>0</v>
      </c>
      <c r="F321" s="2">
        <f>'[1]Resumen Cliente'!$N$320+'[1]Resumen Cliente'!$S$320+'[1]Resumen Cliente'!$AC$320</f>
        <v>6910.28</v>
      </c>
      <c r="G321" s="2">
        <f>'[1]Resumen Cliente'!$O$320+'[1]Resumen Cliente'!$T$320+'[1]Resumen Cliente'!$AD$320</f>
        <v>0</v>
      </c>
      <c r="H321" s="2">
        <f>'[1]Resumen Cliente'!$C$320-'[1]Resumen Cliente'!$D$320</f>
        <v>54369.42</v>
      </c>
      <c r="I321" s="2">
        <v>54369.42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94347</v>
      </c>
      <c r="AA321" s="2">
        <v>39977.58</v>
      </c>
      <c r="AB321" s="2">
        <v>0</v>
      </c>
      <c r="AC321" s="2">
        <v>6910.28</v>
      </c>
      <c r="AD321" s="2">
        <v>0</v>
      </c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hidden="1" x14ac:dyDescent="0.25">
      <c r="A322" s="1">
        <v>22737</v>
      </c>
      <c r="B322" s="1" t="s">
        <v>339</v>
      </c>
      <c r="C322" s="2">
        <f>'[1]Resumen Cliente'!$K$321+'[1]Resumen Cliente'!$P$321</f>
        <v>0</v>
      </c>
      <c r="D322" s="2">
        <f>'[1]Resumen Cliente'!$L$321+'[1]Resumen Cliente'!$Q$321</f>
        <v>0</v>
      </c>
      <c r="E322" s="2">
        <f>'[1]Resumen Cliente'!$M$321+'[1]Resumen Cliente'!$R$321</f>
        <v>0</v>
      </c>
      <c r="F322" s="2">
        <f>'[1]Resumen Cliente'!$N$321+'[1]Resumen Cliente'!$S$321</f>
        <v>0</v>
      </c>
      <c r="G322" s="2">
        <f>'[1]Resumen Cliente'!$O$321+'[1]Resumen Cliente'!$T$321</f>
        <v>0</v>
      </c>
      <c r="H322" s="2">
        <f>'[1]Resumen Cliente'!$C$321-'[1]Resumen Cliente'!$D$321</f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305880</v>
      </c>
      <c r="P322" s="2">
        <v>0</v>
      </c>
      <c r="Q322" s="2">
        <v>0</v>
      </c>
      <c r="R322" s="2">
        <v>0</v>
      </c>
      <c r="S322" s="2">
        <v>0</v>
      </c>
      <c r="T322" s="2">
        <v>-305880</v>
      </c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2">
        <v>1006121.29</v>
      </c>
      <c r="AK322" s="2">
        <v>295385.61</v>
      </c>
      <c r="AL322" s="2">
        <v>0</v>
      </c>
      <c r="AM322" s="2">
        <v>0</v>
      </c>
      <c r="AN322" s="2">
        <v>-46480</v>
      </c>
      <c r="AO322" s="2">
        <v>15226.03</v>
      </c>
      <c r="AP322" s="2">
        <v>178390.04</v>
      </c>
      <c r="AQ322" s="2">
        <v>0</v>
      </c>
      <c r="AR322" s="2">
        <v>0</v>
      </c>
      <c r="AS322" s="2">
        <v>144806</v>
      </c>
    </row>
    <row r="323" spans="1:45" hidden="1" x14ac:dyDescent="0.25">
      <c r="A323" s="1">
        <v>22741</v>
      </c>
      <c r="B323" s="1" t="s">
        <v>340</v>
      </c>
      <c r="C323" s="2">
        <f>'[1]Resumen Cliente'!$K$322+'[1]Resumen Cliente'!$U$322+'[1]Resumen Cliente'!$Z$322+'[1]Resumen Cliente'!$AJ$322+'[1]Resumen Cliente'!$AO$322</f>
        <v>1509429.47</v>
      </c>
      <c r="D323" s="2">
        <f>'[1]Resumen Cliente'!$L$322+'[1]Resumen Cliente'!$V$322+'[1]Resumen Cliente'!$AA$322+'[1]Resumen Cliente'!$AK$322+'[1]Resumen Cliente'!$AP$322</f>
        <v>1147803.23</v>
      </c>
      <c r="E323" s="2">
        <f>'[1]Resumen Cliente'!$M$322+'[1]Resumen Cliente'!$W$322+'[1]Resumen Cliente'!$AB$322+'[1]Resumen Cliente'!$AL$322+'[1]Resumen Cliente'!$AQ$322</f>
        <v>0</v>
      </c>
      <c r="F323" s="2">
        <f>'[1]Resumen Cliente'!$N$322+'[1]Resumen Cliente'!$X$322+'[1]Resumen Cliente'!$AC$322+'[1]Resumen Cliente'!$AM$322+'[1]Resumen Cliente'!$AR$322</f>
        <v>43839.64</v>
      </c>
      <c r="G323" s="2">
        <f>'[1]Resumen Cliente'!$O$322+'[1]Resumen Cliente'!$Y$322+'[1]Resumen Cliente'!$AD$322+'[1]Resumen Cliente'!$AN$322+'[1]Resumen Cliente'!$AS$322</f>
        <v>0</v>
      </c>
      <c r="H323" s="2">
        <f>'[1]Resumen Cliente'!$C$322-'[1]Resumen Cliente'!$D$322</f>
        <v>361626.24</v>
      </c>
      <c r="I323" s="2">
        <v>361626.24</v>
      </c>
      <c r="J323" s="2">
        <v>0</v>
      </c>
      <c r="K323" s="2"/>
      <c r="L323" s="2"/>
      <c r="M323" s="2"/>
      <c r="N323" s="2"/>
      <c r="O323" s="2"/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10386</v>
      </c>
      <c r="V323" s="2">
        <v>1165</v>
      </c>
      <c r="W323" s="2">
        <v>0</v>
      </c>
      <c r="X323" s="2">
        <v>0</v>
      </c>
      <c r="Y323" s="2">
        <v>0</v>
      </c>
      <c r="Z323" s="2">
        <v>3284</v>
      </c>
      <c r="AA323" s="2">
        <v>1426.06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12350.38</v>
      </c>
      <c r="AL323" s="2">
        <v>0</v>
      </c>
      <c r="AM323" s="2">
        <v>0</v>
      </c>
      <c r="AN323" s="2">
        <v>0</v>
      </c>
      <c r="AO323" s="1"/>
      <c r="AP323" s="1"/>
      <c r="AQ323" s="1"/>
      <c r="AR323" s="1"/>
      <c r="AS323" s="1"/>
    </row>
    <row r="324" spans="1:45" hidden="1" x14ac:dyDescent="0.25">
      <c r="A324" s="1">
        <v>22932</v>
      </c>
      <c r="B324" s="1" t="s">
        <v>341</v>
      </c>
      <c r="C324" s="2">
        <f>'[1]Resumen Cliente'!$K$323+'[1]Resumen Cliente'!$U$323</f>
        <v>0</v>
      </c>
      <c r="D324" s="2">
        <f>'[1]Resumen Cliente'!$L$323+'[1]Resumen Cliente'!$V$323</f>
        <v>8423</v>
      </c>
      <c r="E324" s="2">
        <f>'[1]Resumen Cliente'!$M$323+'[1]Resumen Cliente'!$W$323</f>
        <v>0</v>
      </c>
      <c r="F324" s="2">
        <f>'[1]Resumen Cliente'!$N$323+'[1]Resumen Cliente'!$X$323</f>
        <v>3277.04</v>
      </c>
      <c r="G324" s="2">
        <f>'[1]Resumen Cliente'!$O$323+'[1]Resumen Cliente'!$Y$323</f>
        <v>0</v>
      </c>
      <c r="H324" s="2">
        <f>'[1]Resumen Cliente'!$C$323-'[1]Resumen Cliente'!$D$323</f>
        <v>-8423</v>
      </c>
      <c r="I324" s="2">
        <v>0</v>
      </c>
      <c r="J324" s="2">
        <v>-8423</v>
      </c>
      <c r="K324" s="2"/>
      <c r="L324" s="2"/>
      <c r="M324" s="2"/>
      <c r="N324" s="2"/>
      <c r="O324" s="2"/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8423</v>
      </c>
      <c r="W324" s="2">
        <v>0</v>
      </c>
      <c r="X324" s="2">
        <v>3277.04</v>
      </c>
      <c r="Y324" s="2">
        <v>0</v>
      </c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hidden="1" x14ac:dyDescent="0.25">
      <c r="A325" s="1">
        <v>22977</v>
      </c>
      <c r="B325" s="1" t="s">
        <v>297</v>
      </c>
      <c r="C325" s="2">
        <f>'[1]Resumen Cliente'!$K$324+'[1]Resumen Cliente'!$U$324+'[1]Resumen Cliente'!$Z$324</f>
        <v>0</v>
      </c>
      <c r="D325" s="2">
        <f>'[1]Resumen Cliente'!$L$324+'[1]Resumen Cliente'!$V$324+'[1]Resumen Cliente'!$AA$324</f>
        <v>509.24</v>
      </c>
      <c r="E325" s="2">
        <f>'[1]Resumen Cliente'!$M$324+'[1]Resumen Cliente'!$W$324+'[1]Resumen Cliente'!$AB$324</f>
        <v>0</v>
      </c>
      <c r="F325" s="2">
        <f>'[1]Resumen Cliente'!$N$324+'[1]Resumen Cliente'!$X$324+'[1]Resumen Cliente'!$AC$324</f>
        <v>16476.810000000001</v>
      </c>
      <c r="G325" s="2">
        <f>'[1]Resumen Cliente'!$O$324+'[1]Resumen Cliente'!$Y$324+'[1]Resumen Cliente'!$AD$324</f>
        <v>0</v>
      </c>
      <c r="H325" s="2">
        <f>'[1]Resumen Cliente'!$C$324-'[1]Resumen Cliente'!$D$324</f>
        <v>-509.24</v>
      </c>
      <c r="I325" s="2">
        <v>0</v>
      </c>
      <c r="J325" s="2">
        <v>-509.24</v>
      </c>
      <c r="K325" s="2"/>
      <c r="L325" s="2"/>
      <c r="M325" s="2"/>
      <c r="N325" s="2"/>
      <c r="O325" s="2"/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16476.810000000001</v>
      </c>
      <c r="Y325" s="2">
        <v>0</v>
      </c>
      <c r="Z325" s="2">
        <v>0</v>
      </c>
      <c r="AA325" s="2">
        <v>509.24</v>
      </c>
      <c r="AB325" s="2">
        <v>0</v>
      </c>
      <c r="AC325" s="2">
        <v>0</v>
      </c>
      <c r="AD325" s="2">
        <v>0</v>
      </c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hidden="1" x14ac:dyDescent="0.25">
      <c r="A326" s="1">
        <v>22978</v>
      </c>
      <c r="B326" s="1" t="s">
        <v>339</v>
      </c>
      <c r="C326" s="2">
        <f>'[1]Resumen Cliente'!$K$325+'[1]Resumen Cliente'!$U$325+'[1]Resumen Cliente'!$Z$325+'[1]Resumen Cliente'!$AJ$325+'[1]Resumen Cliente'!$AO$325</f>
        <v>3117144</v>
      </c>
      <c r="D326" s="2">
        <f>'[1]Resumen Cliente'!$L$325+'[1]Resumen Cliente'!$V$325+'[1]Resumen Cliente'!$AA$325+'[1]Resumen Cliente'!$AK$325+'[1]Resumen Cliente'!$AP$325</f>
        <v>1103440.83</v>
      </c>
      <c r="E326" s="2">
        <f>'[1]Resumen Cliente'!$M$325+'[1]Resumen Cliente'!$W$325+'[1]Resumen Cliente'!$AB$325+'[1]Resumen Cliente'!$AL$325+'[1]Resumen Cliente'!$AQ$325</f>
        <v>3950</v>
      </c>
      <c r="F326" s="2">
        <f>'[1]Resumen Cliente'!$N$325+'[1]Resumen Cliente'!$X$325+'[1]Resumen Cliente'!$AC$325+'[1]Resumen Cliente'!$AM$325+'[1]Resumen Cliente'!$AR$325</f>
        <v>0</v>
      </c>
      <c r="G326" s="2">
        <f>'[1]Resumen Cliente'!$O$325+'[1]Resumen Cliente'!$Y$325+'[1]Resumen Cliente'!$AD$325+'[1]Resumen Cliente'!$AN$325+'[1]Resumen Cliente'!$AS$325</f>
        <v>353800</v>
      </c>
      <c r="H326" s="2">
        <f>'[1]Resumen Cliente'!$C$325-'[1]Resumen Cliente'!$D$325</f>
        <v>2013703.17</v>
      </c>
      <c r="I326" s="2">
        <v>2013703.17</v>
      </c>
      <c r="J326" s="2">
        <v>0</v>
      </c>
      <c r="K326" s="2"/>
      <c r="L326" s="2"/>
      <c r="M326" s="2"/>
      <c r="N326" s="2"/>
      <c r="O326" s="2"/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368220</v>
      </c>
      <c r="Z326" s="2">
        <v>0</v>
      </c>
      <c r="AA326" s="2">
        <v>0</v>
      </c>
      <c r="AB326" s="2">
        <v>3500</v>
      </c>
      <c r="AC326" s="2">
        <v>0</v>
      </c>
      <c r="AD326" s="2">
        <v>304820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hidden="1" x14ac:dyDescent="0.25">
      <c r="A327" s="1">
        <v>23020</v>
      </c>
      <c r="B327" s="1" t="s">
        <v>342</v>
      </c>
      <c r="C327" s="2">
        <f>'[1]Resumen Cliente'!$K$326+'[1]Resumen Cliente'!$U$326+'[1]Resumen Cliente'!$Z$326+'[1]Resumen Cliente'!$AJ$326+'[1]Resumen Cliente'!$AO$326</f>
        <v>603228</v>
      </c>
      <c r="D327" s="2">
        <f>'[1]Resumen Cliente'!$L$326+'[1]Resumen Cliente'!$V$326+'[1]Resumen Cliente'!$AA$326+'[1]Resumen Cliente'!$AK$326+'[1]Resumen Cliente'!$AP$326</f>
        <v>110791.53</v>
      </c>
      <c r="E327" s="2">
        <f>'[1]Resumen Cliente'!$M$326+'[1]Resumen Cliente'!$W$326+'[1]Resumen Cliente'!$AB$326+'[1]Resumen Cliente'!$AL$326+'[1]Resumen Cliente'!$AQ$326</f>
        <v>0</v>
      </c>
      <c r="F327" s="2">
        <f>'[1]Resumen Cliente'!$N$326+'[1]Resumen Cliente'!$X$326+'[1]Resumen Cliente'!$AC$326+'[1]Resumen Cliente'!$AM$326+'[1]Resumen Cliente'!$AR$326</f>
        <v>0</v>
      </c>
      <c r="G327" s="2">
        <f>'[1]Resumen Cliente'!$O$326+'[1]Resumen Cliente'!$Y$326+'[1]Resumen Cliente'!$AD$326+'[1]Resumen Cliente'!$AN$326+'[1]Resumen Cliente'!$AS$326</f>
        <v>400030</v>
      </c>
      <c r="H327" s="2">
        <f>'[1]Resumen Cliente'!$C$326-'[1]Resumen Cliente'!$D$326</f>
        <v>492436.47</v>
      </c>
      <c r="I327" s="2">
        <v>492436.47</v>
      </c>
      <c r="J327" s="2">
        <v>0</v>
      </c>
      <c r="K327" s="2"/>
      <c r="L327" s="2"/>
      <c r="M327" s="2"/>
      <c r="N327" s="2"/>
      <c r="O327" s="2"/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248842.4</v>
      </c>
      <c r="Z327" s="2">
        <v>0</v>
      </c>
      <c r="AA327" s="2">
        <v>0</v>
      </c>
      <c r="AB327" s="2">
        <v>0</v>
      </c>
      <c r="AC327" s="2">
        <v>0</v>
      </c>
      <c r="AD327" s="2">
        <v>37857.599999999999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hidden="1" x14ac:dyDescent="0.25">
      <c r="A328" s="1">
        <v>23024</v>
      </c>
      <c r="B328" s="1" t="s">
        <v>343</v>
      </c>
      <c r="C328" s="2">
        <f>'[1]Resumen Cliente'!$K$327+'[1]Resumen Cliente'!$U$327+'[1]Resumen Cliente'!$AE$327+'[1]Resumen Cliente'!$AJ$327</f>
        <v>0</v>
      </c>
      <c r="D328" s="2">
        <f>'[1]Resumen Cliente'!$L$327+'[1]Resumen Cliente'!$V$327+'[1]Resumen Cliente'!$AF$327+'[1]Resumen Cliente'!$AK$327</f>
        <v>18768</v>
      </c>
      <c r="E328" s="2">
        <f>'[1]Resumen Cliente'!$M$327+'[1]Resumen Cliente'!$W$327+'[1]Resumen Cliente'!$AG$327+'[1]Resumen Cliente'!$AL$327</f>
        <v>0</v>
      </c>
      <c r="F328" s="2">
        <f>'[1]Resumen Cliente'!$N$327+'[1]Resumen Cliente'!$X$327+'[1]Resumen Cliente'!$AH$327+'[1]Resumen Cliente'!$AM$327</f>
        <v>0</v>
      </c>
      <c r="G328" s="2">
        <f>'[1]Resumen Cliente'!$O$327+'[1]Resumen Cliente'!$Y$327+'[1]Resumen Cliente'!$AI$327+'[1]Resumen Cliente'!$AN$327</f>
        <v>17360</v>
      </c>
      <c r="H328" s="2">
        <f>'[1]Resumen Cliente'!$C$327-'[1]Resumen Cliente'!$D$327</f>
        <v>-18768</v>
      </c>
      <c r="I328" s="2">
        <v>0</v>
      </c>
      <c r="J328" s="2">
        <v>-18768</v>
      </c>
      <c r="K328" s="2"/>
      <c r="L328" s="2"/>
      <c r="M328" s="2"/>
      <c r="N328" s="2"/>
      <c r="O328" s="2"/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22000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18768</v>
      </c>
      <c r="AG328" s="2">
        <v>0</v>
      </c>
      <c r="AH328" s="2">
        <v>0</v>
      </c>
      <c r="AI328" s="2">
        <v>0</v>
      </c>
      <c r="AJ328" s="2">
        <v>1127703</v>
      </c>
      <c r="AK328" s="2">
        <v>816304.73</v>
      </c>
      <c r="AL328" s="2">
        <v>0</v>
      </c>
      <c r="AM328" s="2">
        <v>43839.64</v>
      </c>
      <c r="AN328" s="2">
        <v>0</v>
      </c>
      <c r="AO328" s="2">
        <v>368056.47</v>
      </c>
      <c r="AP328" s="2">
        <v>328907.44</v>
      </c>
      <c r="AQ328" s="2">
        <v>0</v>
      </c>
      <c r="AR328" s="2">
        <v>0</v>
      </c>
      <c r="AS328" s="2">
        <v>0</v>
      </c>
    </row>
    <row r="329" spans="1:45" hidden="1" x14ac:dyDescent="0.25">
      <c r="A329" s="1">
        <v>23047</v>
      </c>
      <c r="B329" s="1" t="s">
        <v>344</v>
      </c>
      <c r="C329" s="2">
        <f>'[1]Resumen Cliente'!$K$328+'[1]Resumen Cliente'!$U$328+'[1]Resumen Cliente'!$Z$328</f>
        <v>0</v>
      </c>
      <c r="D329" s="2">
        <f>'[1]Resumen Cliente'!$L$328+'[1]Resumen Cliente'!$V$328+'[1]Resumen Cliente'!$AA$328</f>
        <v>672.8</v>
      </c>
      <c r="E329" s="2">
        <f>'[1]Resumen Cliente'!$M$328+'[1]Resumen Cliente'!$W$328+'[1]Resumen Cliente'!$AB$328</f>
        <v>0</v>
      </c>
      <c r="F329" s="2">
        <f>'[1]Resumen Cliente'!$N$328+'[1]Resumen Cliente'!$X$328+'[1]Resumen Cliente'!$AC$328</f>
        <v>0</v>
      </c>
      <c r="G329" s="2">
        <f>'[1]Resumen Cliente'!$O$328+'[1]Resumen Cliente'!$Y$328+'[1]Resumen Cliente'!$AD$328</f>
        <v>75000</v>
      </c>
      <c r="H329" s="2">
        <f>'[1]Resumen Cliente'!$C$328-'[1]Resumen Cliente'!$D$328</f>
        <v>-672.8</v>
      </c>
      <c r="I329" s="2">
        <v>0</v>
      </c>
      <c r="J329" s="2">
        <v>-672.8</v>
      </c>
      <c r="K329" s="2"/>
      <c r="L329" s="2"/>
      <c r="M329" s="2"/>
      <c r="N329" s="2"/>
      <c r="O329" s="2"/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2573600</v>
      </c>
      <c r="Z329" s="2">
        <v>0</v>
      </c>
      <c r="AA329" s="2">
        <v>672.8</v>
      </c>
      <c r="AB329" s="2">
        <v>0</v>
      </c>
      <c r="AC329" s="2">
        <v>0</v>
      </c>
      <c r="AD329" s="2">
        <v>-2498600</v>
      </c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hidden="1" x14ac:dyDescent="0.25">
      <c r="A330" s="1">
        <v>23054</v>
      </c>
      <c r="B330" s="1" t="s">
        <v>345</v>
      </c>
      <c r="C330" s="2">
        <f>'[1]Resumen Cliente'!$K$329+'[1]Resumen Cliente'!$U$329+'[1]Resumen Cliente'!$Z$329+'[1]Resumen Cliente'!$AJ$329+'[1]Resumen Cliente'!$AO$329</f>
        <v>462507.36</v>
      </c>
      <c r="D330" s="2">
        <f>'[1]Resumen Cliente'!$L$329+'[1]Resumen Cliente'!$V$329+'[1]Resumen Cliente'!$AA$329+'[1]Resumen Cliente'!$AK$329+'[1]Resumen Cliente'!$AP$329</f>
        <v>266425.88</v>
      </c>
      <c r="E330" s="2">
        <f>'[1]Resumen Cliente'!$M$329+'[1]Resumen Cliente'!$W$329+'[1]Resumen Cliente'!$AB$329+'[1]Resumen Cliente'!$AL$329+'[1]Resumen Cliente'!$AQ$329</f>
        <v>0</v>
      </c>
      <c r="F330" s="2">
        <f>'[1]Resumen Cliente'!$N$329+'[1]Resumen Cliente'!$X$329+'[1]Resumen Cliente'!$AC$329+'[1]Resumen Cliente'!$AM$329+'[1]Resumen Cliente'!$AR$329</f>
        <v>0</v>
      </c>
      <c r="G330" s="2">
        <f>'[1]Resumen Cliente'!$O$329+'[1]Resumen Cliente'!$Y$329+'[1]Resumen Cliente'!$AD$329+'[1]Resumen Cliente'!$AN$329+'[1]Resumen Cliente'!$AS$329</f>
        <v>242470</v>
      </c>
      <c r="H330" s="2">
        <f>'[1]Resumen Cliente'!$C$329-'[1]Resumen Cliente'!$D$329</f>
        <v>196081.47999999998</v>
      </c>
      <c r="I330" s="2">
        <v>196081.48</v>
      </c>
      <c r="J330" s="2">
        <v>0</v>
      </c>
      <c r="K330" s="2"/>
      <c r="L330" s="2"/>
      <c r="M330" s="2"/>
      <c r="N330" s="2"/>
      <c r="O330" s="2"/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55240</v>
      </c>
      <c r="Z330" s="2">
        <v>0</v>
      </c>
      <c r="AA330" s="2">
        <v>0</v>
      </c>
      <c r="AB330" s="2">
        <v>0</v>
      </c>
      <c r="AC330" s="2">
        <v>0</v>
      </c>
      <c r="AD330" s="2">
        <v>83540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hidden="1" x14ac:dyDescent="0.25">
      <c r="A331" s="1">
        <v>23128</v>
      </c>
      <c r="B331" s="1" t="s">
        <v>346</v>
      </c>
      <c r="C331" s="2">
        <f>'[1]Resumen Cliente'!$K$330+'[1]Resumen Cliente'!$U$330+'[1]Resumen Cliente'!$Z$330</f>
        <v>0</v>
      </c>
      <c r="D331" s="2">
        <f>'[1]Resumen Cliente'!$L$330+'[1]Resumen Cliente'!$V$330+'[1]Resumen Cliente'!$AA$330</f>
        <v>746</v>
      </c>
      <c r="E331" s="2">
        <f>'[1]Resumen Cliente'!$M$330+'[1]Resumen Cliente'!$W$330+'[1]Resumen Cliente'!$AB$330</f>
        <v>0</v>
      </c>
      <c r="F331" s="2">
        <f>'[1]Resumen Cliente'!$N$330+'[1]Resumen Cliente'!$X$330+'[1]Resumen Cliente'!$AC$330</f>
        <v>0</v>
      </c>
      <c r="G331" s="2">
        <f>'[1]Resumen Cliente'!$O$330+'[1]Resumen Cliente'!$Y$330+'[1]Resumen Cliente'!$AD$330</f>
        <v>0</v>
      </c>
      <c r="H331" s="2">
        <f>'[1]Resumen Cliente'!$C$330-'[1]Resumen Cliente'!$D$330</f>
        <v>-746</v>
      </c>
      <c r="I331" s="2">
        <v>0</v>
      </c>
      <c r="J331" s="2">
        <v>-746</v>
      </c>
      <c r="K331" s="2"/>
      <c r="L331" s="2"/>
      <c r="M331" s="2"/>
      <c r="N331" s="2"/>
      <c r="O331" s="2"/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336</v>
      </c>
      <c r="W331" s="2">
        <v>0</v>
      </c>
      <c r="X331" s="2">
        <v>0</v>
      </c>
      <c r="Y331" s="2">
        <v>0</v>
      </c>
      <c r="Z331" s="2">
        <v>0</v>
      </c>
      <c r="AA331" s="2">
        <v>410</v>
      </c>
      <c r="AB331" s="2">
        <v>0</v>
      </c>
      <c r="AC331" s="2">
        <v>0</v>
      </c>
      <c r="AD331" s="2">
        <v>0</v>
      </c>
      <c r="AE331" s="1"/>
      <c r="AF331" s="1"/>
      <c r="AG331" s="1"/>
      <c r="AH331" s="1"/>
      <c r="AI331" s="1"/>
      <c r="AJ331" s="2">
        <v>3117144</v>
      </c>
      <c r="AK331" s="2">
        <v>1014077.79</v>
      </c>
      <c r="AL331" s="2">
        <v>0</v>
      </c>
      <c r="AM331" s="2">
        <v>0</v>
      </c>
      <c r="AN331" s="2">
        <v>3510</v>
      </c>
      <c r="AO331" s="2">
        <v>0</v>
      </c>
      <c r="AP331" s="2">
        <v>89363.04</v>
      </c>
      <c r="AQ331" s="2">
        <v>450</v>
      </c>
      <c r="AR331" s="2">
        <v>0</v>
      </c>
      <c r="AS331" s="2">
        <v>-322750</v>
      </c>
    </row>
    <row r="332" spans="1:45" hidden="1" x14ac:dyDescent="0.25">
      <c r="A332" s="1">
        <v>23228</v>
      </c>
      <c r="B332" s="1" t="s">
        <v>304</v>
      </c>
      <c r="C332" s="2">
        <f>'[1]Resumen Cliente'!$K$331+'[1]Resumen Cliente'!$U$331+'[1]Resumen Cliente'!$AE$331+'[1]Resumen Cliente'!$AJ$331</f>
        <v>3312309.65</v>
      </c>
      <c r="D332" s="2">
        <f>'[1]Resumen Cliente'!$L$331+'[1]Resumen Cliente'!$V$331+'[1]Resumen Cliente'!$AF$331+'[1]Resumen Cliente'!$AK$331</f>
        <v>2545345.4499999997</v>
      </c>
      <c r="E332" s="2">
        <f>'[1]Resumen Cliente'!$M$331+'[1]Resumen Cliente'!$W$331+'[1]Resumen Cliente'!$AG$331+'[1]Resumen Cliente'!$AL$331</f>
        <v>545</v>
      </c>
      <c r="F332" s="2">
        <f>'[1]Resumen Cliente'!$N$331+'[1]Resumen Cliente'!$X$331+'[1]Resumen Cliente'!$AH$331+'[1]Resumen Cliente'!$AM$331</f>
        <v>0</v>
      </c>
      <c r="G332" s="2">
        <f>'[1]Resumen Cliente'!$O$331+'[1]Resumen Cliente'!$Y$331+'[1]Resumen Cliente'!$AI$331+'[1]Resumen Cliente'!$AN$331</f>
        <v>0</v>
      </c>
      <c r="H332" s="2">
        <f>'[1]Resumen Cliente'!$C$331-'[1]Resumen Cliente'!$D$331</f>
        <v>766964.20000000019</v>
      </c>
      <c r="I332" s="2">
        <v>766964.2</v>
      </c>
      <c r="J332" s="2">
        <v>0</v>
      </c>
      <c r="K332" s="2"/>
      <c r="L332" s="2"/>
      <c r="M332" s="2"/>
      <c r="N332" s="2"/>
      <c r="O332" s="2"/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545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2399047.65</v>
      </c>
      <c r="AF332" s="2">
        <v>2145138.5099999998</v>
      </c>
      <c r="AG332" s="2">
        <v>0</v>
      </c>
      <c r="AH332" s="2">
        <v>0</v>
      </c>
      <c r="AI332" s="2">
        <v>0</v>
      </c>
      <c r="AJ332" s="2">
        <v>451575</v>
      </c>
      <c r="AK332" s="2">
        <v>101228.33</v>
      </c>
      <c r="AL332" s="2">
        <v>0</v>
      </c>
      <c r="AM332" s="2">
        <v>0</v>
      </c>
      <c r="AN332" s="2">
        <v>127230</v>
      </c>
      <c r="AO332" s="2">
        <v>151653</v>
      </c>
      <c r="AP332" s="2">
        <v>9563.2000000000007</v>
      </c>
      <c r="AQ332" s="2">
        <v>0</v>
      </c>
      <c r="AR332" s="2">
        <v>0</v>
      </c>
      <c r="AS332" s="2">
        <v>-13900</v>
      </c>
    </row>
    <row r="333" spans="1:45" hidden="1" x14ac:dyDescent="0.25">
      <c r="A333" s="1">
        <v>23288</v>
      </c>
      <c r="B333" s="1" t="s">
        <v>347</v>
      </c>
      <c r="C333" s="2">
        <f>'[1]Resumen Cliente'!$K$332+'[1]Resumen Cliente'!$U$332+'[1]Resumen Cliente'!$Z$332</f>
        <v>0</v>
      </c>
      <c r="D333" s="2">
        <f>'[1]Resumen Cliente'!$L$332+'[1]Resumen Cliente'!$V$332+'[1]Resumen Cliente'!$AA$332</f>
        <v>635</v>
      </c>
      <c r="E333" s="2">
        <f>'[1]Resumen Cliente'!$M$332+'[1]Resumen Cliente'!$W$332+'[1]Resumen Cliente'!$AB$332</f>
        <v>0</v>
      </c>
      <c r="F333" s="2">
        <f>'[1]Resumen Cliente'!$N$332+'[1]Resumen Cliente'!$X$332+'[1]Resumen Cliente'!$AC$332</f>
        <v>0</v>
      </c>
      <c r="G333" s="2">
        <f>'[1]Resumen Cliente'!$O$332+'[1]Resumen Cliente'!$Y$332+'[1]Resumen Cliente'!$AD$332</f>
        <v>0</v>
      </c>
      <c r="H333" s="2">
        <f>'[1]Resumen Cliente'!$C$332-'[1]Resumen Cliente'!$D$332</f>
        <v>-635</v>
      </c>
      <c r="I333" s="2">
        <v>0</v>
      </c>
      <c r="J333" s="2">
        <v>-635</v>
      </c>
      <c r="K333" s="2"/>
      <c r="L333" s="2"/>
      <c r="M333" s="2"/>
      <c r="N333" s="2"/>
      <c r="O333" s="2"/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580</v>
      </c>
      <c r="W333" s="2">
        <v>0</v>
      </c>
      <c r="X333" s="2">
        <v>0</v>
      </c>
      <c r="Y333" s="2">
        <v>0</v>
      </c>
      <c r="Z333" s="2">
        <v>0</v>
      </c>
      <c r="AA333" s="2">
        <v>55</v>
      </c>
      <c r="AB333" s="2">
        <v>0</v>
      </c>
      <c r="AC333" s="2">
        <v>0</v>
      </c>
      <c r="AD333" s="2">
        <v>0</v>
      </c>
      <c r="AE333" s="1"/>
      <c r="AF333" s="1"/>
      <c r="AG333" s="1"/>
      <c r="AH333" s="1"/>
      <c r="AI333" s="1"/>
      <c r="AJ333" s="2">
        <v>0</v>
      </c>
      <c r="AK333" s="2">
        <v>0</v>
      </c>
      <c r="AL333" s="2">
        <v>0</v>
      </c>
      <c r="AM333" s="2">
        <v>0</v>
      </c>
      <c r="AN333" s="2">
        <v>-4640</v>
      </c>
      <c r="AO333" s="1"/>
      <c r="AP333" s="1"/>
      <c r="AQ333" s="1"/>
      <c r="AR333" s="1"/>
      <c r="AS333" s="1"/>
    </row>
    <row r="334" spans="1:45" hidden="1" x14ac:dyDescent="0.25">
      <c r="A334" s="1">
        <v>23386</v>
      </c>
      <c r="B334" s="1" t="s">
        <v>348</v>
      </c>
      <c r="C334" s="2">
        <f>'[1]Resumen Cliente'!$K$333+'[1]Resumen Cliente'!$U$333+'[1]Resumen Cliente'!$AE$333+'[1]Resumen Cliente'!$AJ$333</f>
        <v>0</v>
      </c>
      <c r="D334" s="2">
        <f>'[1]Resumen Cliente'!$L$333+'[1]Resumen Cliente'!$V$333+'[1]Resumen Cliente'!$AF$333+'[1]Resumen Cliente'!$AK$333</f>
        <v>104584.48</v>
      </c>
      <c r="E334" s="2">
        <f>'[1]Resumen Cliente'!$M$333+'[1]Resumen Cliente'!$W$333+'[1]Resumen Cliente'!$AG$333+'[1]Resumen Cliente'!$AL$333</f>
        <v>427095.83</v>
      </c>
      <c r="F334" s="2">
        <f>'[1]Resumen Cliente'!$N$333+'[1]Resumen Cliente'!$X$333+'[1]Resumen Cliente'!$AH$333+'[1]Resumen Cliente'!$AM$333</f>
        <v>11060.01</v>
      </c>
      <c r="G334" s="2">
        <f>'[1]Resumen Cliente'!$O$333+'[1]Resumen Cliente'!$Y$333+'[1]Resumen Cliente'!$AI$333+'[1]Resumen Cliente'!$AN$333</f>
        <v>0</v>
      </c>
      <c r="H334" s="2">
        <f>'[1]Resumen Cliente'!$C$333-'[1]Resumen Cliente'!$D$333</f>
        <v>-104584.48</v>
      </c>
      <c r="I334" s="2">
        <v>0</v>
      </c>
      <c r="J334" s="2">
        <v>-104584.48</v>
      </c>
      <c r="K334" s="2"/>
      <c r="L334" s="2"/>
      <c r="M334" s="2"/>
      <c r="N334" s="2"/>
      <c r="O334" s="2"/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3201.8</v>
      </c>
      <c r="X334" s="2">
        <v>0</v>
      </c>
      <c r="Y334" s="2">
        <v>55101.23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39097.879999999997</v>
      </c>
      <c r="AG334" s="2">
        <v>366433.83</v>
      </c>
      <c r="AH334" s="2">
        <v>11060.01</v>
      </c>
      <c r="AI334" s="2">
        <v>0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hidden="1" x14ac:dyDescent="0.25">
      <c r="A335" s="1">
        <v>23663</v>
      </c>
      <c r="B335" s="1" t="s">
        <v>349</v>
      </c>
      <c r="C335" s="2">
        <f>'[1]Resumen Cliente'!$K$334+'[1]Resumen Cliente'!$U$334+'[1]Resumen Cliente'!$AE$334+'[1]Resumen Cliente'!$AJ$334</f>
        <v>97685.46</v>
      </c>
      <c r="D335" s="2">
        <f>'[1]Resumen Cliente'!$L$334+'[1]Resumen Cliente'!$V$334+'[1]Resumen Cliente'!$AF$334+'[1]Resumen Cliente'!$AK$334</f>
        <v>1304662.8400000001</v>
      </c>
      <c r="E335" s="2">
        <f>'[1]Resumen Cliente'!$M$334+'[1]Resumen Cliente'!$W$334+'[1]Resumen Cliente'!$AG$334+'[1]Resumen Cliente'!$AL$334</f>
        <v>938021.91999999993</v>
      </c>
      <c r="F335" s="2">
        <f>'[1]Resumen Cliente'!$N$334+'[1]Resumen Cliente'!$X$334+'[1]Resumen Cliente'!$AH$334+'[1]Resumen Cliente'!$AM$334</f>
        <v>33851.68</v>
      </c>
      <c r="G335" s="2">
        <f>'[1]Resumen Cliente'!$O$334+'[1]Resumen Cliente'!$Y$334+'[1]Resumen Cliente'!$AI$334+'[1]Resumen Cliente'!$AN$334</f>
        <v>1482217.5</v>
      </c>
      <c r="H335" s="2">
        <f>'[1]Resumen Cliente'!$C$334-'[1]Resumen Cliente'!$D$334</f>
        <v>-1206977.3800000001</v>
      </c>
      <c r="I335" s="2">
        <v>0</v>
      </c>
      <c r="J335" s="2">
        <v>-1206977.3799999999</v>
      </c>
      <c r="K335" s="2"/>
      <c r="L335" s="2"/>
      <c r="M335" s="2"/>
      <c r="N335" s="2"/>
      <c r="O335" s="2"/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550837.5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97685.46</v>
      </c>
      <c r="AF335" s="2">
        <v>1216241.48</v>
      </c>
      <c r="AG335" s="2">
        <v>782221.12</v>
      </c>
      <c r="AH335" s="2">
        <v>33851.68</v>
      </c>
      <c r="AI335" s="2">
        <v>-357329</v>
      </c>
      <c r="AJ335" s="2">
        <v>380507.36</v>
      </c>
      <c r="AK335" s="2">
        <v>266425.88</v>
      </c>
      <c r="AL335" s="2">
        <v>0</v>
      </c>
      <c r="AM335" s="2">
        <v>0</v>
      </c>
      <c r="AN335" s="2">
        <v>131980</v>
      </c>
      <c r="AO335" s="2">
        <v>82000</v>
      </c>
      <c r="AP335" s="2">
        <v>0</v>
      </c>
      <c r="AQ335" s="2">
        <v>0</v>
      </c>
      <c r="AR335" s="2">
        <v>0</v>
      </c>
      <c r="AS335" s="2">
        <v>-28290</v>
      </c>
    </row>
    <row r="336" spans="1:45" hidden="1" x14ac:dyDescent="0.25">
      <c r="A336" s="1">
        <v>23664</v>
      </c>
      <c r="B336" s="1" t="s">
        <v>350</v>
      </c>
      <c r="C336" s="2">
        <f>'[1]Resumen Cliente'!$K$335+'[1]Resumen Cliente'!$U$335</f>
        <v>0</v>
      </c>
      <c r="D336" s="2">
        <f>'[1]Resumen Cliente'!$L$335+'[1]Resumen Cliente'!$V$335</f>
        <v>8229.8799999999992</v>
      </c>
      <c r="E336" s="2">
        <f>'[1]Resumen Cliente'!$M$335+'[1]Resumen Cliente'!$W$335</f>
        <v>0</v>
      </c>
      <c r="F336" s="2">
        <f>'[1]Resumen Cliente'!$N$335+'[1]Resumen Cliente'!$X$335</f>
        <v>0</v>
      </c>
      <c r="G336" s="2">
        <f>'[1]Resumen Cliente'!$O$335+'[1]Resumen Cliente'!$Y$335</f>
        <v>0</v>
      </c>
      <c r="H336" s="2">
        <f>'[1]Resumen Cliente'!$C$335-'[1]Resumen Cliente'!$D$335</f>
        <v>-8229.8799999999992</v>
      </c>
      <c r="I336" s="2">
        <v>0</v>
      </c>
      <c r="J336" s="2">
        <v>-8229.8799999999992</v>
      </c>
      <c r="K336" s="2"/>
      <c r="L336" s="2"/>
      <c r="M336" s="2"/>
      <c r="N336" s="2"/>
      <c r="O336" s="2"/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8229.8799999999992</v>
      </c>
      <c r="W336" s="2">
        <v>0</v>
      </c>
      <c r="X336" s="2">
        <v>0</v>
      </c>
      <c r="Y336" s="2">
        <v>0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hidden="1" x14ac:dyDescent="0.25">
      <c r="A337" s="1">
        <v>23689</v>
      </c>
      <c r="B337" s="1" t="s">
        <v>351</v>
      </c>
      <c r="C337" s="2">
        <f>'[1]Resumen Cliente'!$K$336+'[1]Resumen Cliente'!$U$336+'[1]Resumen Cliente'!$Z$336</f>
        <v>17959943.68</v>
      </c>
      <c r="D337" s="2">
        <f>'[1]Resumen Cliente'!$L$336+'[1]Resumen Cliente'!$V$336+'[1]Resumen Cliente'!$AA$336</f>
        <v>16588043.040000001</v>
      </c>
      <c r="E337" s="2">
        <f>'[1]Resumen Cliente'!$M$336+'[1]Resumen Cliente'!$W$336+'[1]Resumen Cliente'!$AB$336</f>
        <v>0</v>
      </c>
      <c r="F337" s="2">
        <f>'[1]Resumen Cliente'!$N$336+'[1]Resumen Cliente'!$X$336+'[1]Resumen Cliente'!$AC$336</f>
        <v>0</v>
      </c>
      <c r="G337" s="2">
        <f>'[1]Resumen Cliente'!$O$336+'[1]Resumen Cliente'!$Y$336+'[1]Resumen Cliente'!$AD$336</f>
        <v>0</v>
      </c>
      <c r="H337" s="2">
        <f>'[1]Resumen Cliente'!$C$336-'[1]Resumen Cliente'!$D$336</f>
        <v>1371900.6399999987</v>
      </c>
      <c r="I337" s="2">
        <v>1371900.64</v>
      </c>
      <c r="J337" s="2">
        <v>0</v>
      </c>
      <c r="K337" s="2"/>
      <c r="L337" s="2"/>
      <c r="M337" s="2"/>
      <c r="N337" s="2"/>
      <c r="O337" s="2"/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7440984.6799999997</v>
      </c>
      <c r="V337" s="2">
        <v>7960634.5700000003</v>
      </c>
      <c r="W337" s="2">
        <v>0</v>
      </c>
      <c r="X337" s="2">
        <v>0</v>
      </c>
      <c r="Y337" s="2">
        <v>0</v>
      </c>
      <c r="Z337" s="2">
        <v>10518959</v>
      </c>
      <c r="AA337" s="2">
        <v>8627408.4700000007</v>
      </c>
      <c r="AB337" s="2">
        <v>0</v>
      </c>
      <c r="AC337" s="2">
        <v>0</v>
      </c>
      <c r="AD337" s="2">
        <v>0</v>
      </c>
      <c r="AE337" s="1"/>
      <c r="AF337" s="1"/>
      <c r="AG337" s="1"/>
      <c r="AH337" s="1"/>
      <c r="AI337" s="1"/>
      <c r="AJ337" s="2">
        <v>913262</v>
      </c>
      <c r="AK337" s="2">
        <v>400206.94</v>
      </c>
      <c r="AL337" s="2">
        <v>0</v>
      </c>
      <c r="AM337" s="2">
        <v>0</v>
      </c>
      <c r="AN337" s="2">
        <v>0</v>
      </c>
      <c r="AO337" s="1"/>
      <c r="AP337" s="1"/>
      <c r="AQ337" s="1"/>
      <c r="AR337" s="1"/>
      <c r="AS337" s="1"/>
    </row>
    <row r="338" spans="1:45" hidden="1" x14ac:dyDescent="0.25">
      <c r="A338" s="1">
        <v>23733</v>
      </c>
      <c r="B338" s="1" t="s">
        <v>352</v>
      </c>
      <c r="C338" s="2">
        <f>'[1]Resumen Cliente'!$K$337+'[1]Resumen Cliente'!$U$337+'[1]Resumen Cliente'!$Z$337</f>
        <v>0</v>
      </c>
      <c r="D338" s="2">
        <f>'[1]Resumen Cliente'!$L$337+'[1]Resumen Cliente'!$V$337+'[1]Resumen Cliente'!$AA$337</f>
        <v>8000.27</v>
      </c>
      <c r="E338" s="2">
        <f>'[1]Resumen Cliente'!$M$337+'[1]Resumen Cliente'!$W$337+'[1]Resumen Cliente'!$AB$337</f>
        <v>0</v>
      </c>
      <c r="F338" s="2">
        <f>'[1]Resumen Cliente'!$N$337+'[1]Resumen Cliente'!$X$337+'[1]Resumen Cliente'!$AC$337</f>
        <v>0</v>
      </c>
      <c r="G338" s="2">
        <f>'[1]Resumen Cliente'!$O$337+'[1]Resumen Cliente'!$Y$337+'[1]Resumen Cliente'!$AD$337</f>
        <v>0</v>
      </c>
      <c r="H338" s="2">
        <f>'[1]Resumen Cliente'!$C$337-'[1]Resumen Cliente'!$D$337</f>
        <v>-8000.27</v>
      </c>
      <c r="I338" s="2">
        <v>0</v>
      </c>
      <c r="J338" s="2">
        <v>-8000.27</v>
      </c>
      <c r="K338" s="2"/>
      <c r="L338" s="2"/>
      <c r="M338" s="2"/>
      <c r="N338" s="2"/>
      <c r="O338" s="2"/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7645.31</v>
      </c>
      <c r="W338" s="2">
        <v>0</v>
      </c>
      <c r="X338" s="2">
        <v>0</v>
      </c>
      <c r="Y338" s="2">
        <v>0</v>
      </c>
      <c r="Z338" s="2">
        <v>0</v>
      </c>
      <c r="AA338" s="2">
        <v>354.96</v>
      </c>
      <c r="AB338" s="2">
        <v>0</v>
      </c>
      <c r="AC338" s="2">
        <v>0</v>
      </c>
      <c r="AD338" s="2">
        <v>0</v>
      </c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hidden="1" x14ac:dyDescent="0.25">
      <c r="A339" s="1">
        <v>23750</v>
      </c>
      <c r="B339" s="1" t="s">
        <v>353</v>
      </c>
      <c r="C339" s="2">
        <f>'[1]Resumen Cliente'!$K$338+'[1]Resumen Cliente'!$U$338+'[1]Resumen Cliente'!$Z$338</f>
        <v>0</v>
      </c>
      <c r="D339" s="2">
        <f>'[1]Resumen Cliente'!$L$338+'[1]Resumen Cliente'!$V$338+'[1]Resumen Cliente'!$AA$338</f>
        <v>142747.99</v>
      </c>
      <c r="E339" s="2">
        <f>'[1]Resumen Cliente'!$M$338+'[1]Resumen Cliente'!$W$338+'[1]Resumen Cliente'!$AB$338</f>
        <v>4796</v>
      </c>
      <c r="F339" s="2">
        <f>'[1]Resumen Cliente'!$N$338+'[1]Resumen Cliente'!$X$338+'[1]Resumen Cliente'!$AC$338</f>
        <v>0</v>
      </c>
      <c r="G339" s="2">
        <f>'[1]Resumen Cliente'!$O$338+'[1]Resumen Cliente'!$Y$338+'[1]Resumen Cliente'!$AD$338</f>
        <v>0</v>
      </c>
      <c r="H339" s="2">
        <f>'[1]Resumen Cliente'!$C$338-'[1]Resumen Cliente'!$D$338</f>
        <v>-142747.99</v>
      </c>
      <c r="I339" s="2">
        <v>0</v>
      </c>
      <c r="J339" s="2">
        <v>-142747.99</v>
      </c>
      <c r="K339" s="2"/>
      <c r="L339" s="2"/>
      <c r="M339" s="2"/>
      <c r="N339" s="2"/>
      <c r="O339" s="2"/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111005.91</v>
      </c>
      <c r="W339" s="2">
        <v>0</v>
      </c>
      <c r="X339" s="2">
        <v>0</v>
      </c>
      <c r="Y339" s="2">
        <v>0</v>
      </c>
      <c r="Z339" s="2">
        <v>0</v>
      </c>
      <c r="AA339" s="2">
        <v>31742.080000000002</v>
      </c>
      <c r="AB339" s="2">
        <v>4796</v>
      </c>
      <c r="AC339" s="2">
        <v>0</v>
      </c>
      <c r="AD339" s="2">
        <v>0</v>
      </c>
      <c r="AE339" s="1"/>
      <c r="AF339" s="1"/>
      <c r="AG339" s="1"/>
      <c r="AH339" s="1"/>
      <c r="AI339" s="1"/>
      <c r="AJ339" s="2">
        <v>0</v>
      </c>
      <c r="AK339" s="2">
        <v>65486.6</v>
      </c>
      <c r="AL339" s="2">
        <v>57460.2</v>
      </c>
      <c r="AM339" s="2">
        <v>0</v>
      </c>
      <c r="AN339" s="2">
        <v>-55101.23</v>
      </c>
      <c r="AO339" s="1"/>
      <c r="AP339" s="1"/>
      <c r="AQ339" s="1"/>
      <c r="AR339" s="1"/>
      <c r="AS339" s="1"/>
    </row>
    <row r="340" spans="1:45" hidden="1" x14ac:dyDescent="0.25">
      <c r="A340" s="1">
        <v>23941</v>
      </c>
      <c r="B340" s="1" t="s">
        <v>354</v>
      </c>
      <c r="C340" s="2">
        <f>'[1]Resumen Cliente'!$K$339+'[1]Resumen Cliente'!$U$339</f>
        <v>53071.040000000001</v>
      </c>
      <c r="D340" s="2">
        <f>'[1]Resumen Cliente'!$L$339+'[1]Resumen Cliente'!$V$339</f>
        <v>49129.08</v>
      </c>
      <c r="E340" s="2">
        <f>'[1]Resumen Cliente'!$M$339+'[1]Resumen Cliente'!$W$339</f>
        <v>0</v>
      </c>
      <c r="F340" s="2">
        <f>'[1]Resumen Cliente'!$N$339+'[1]Resumen Cliente'!$X$339</f>
        <v>0</v>
      </c>
      <c r="G340" s="2">
        <f>'[1]Resumen Cliente'!$O$339+'[1]Resumen Cliente'!$Y$339</f>
        <v>0</v>
      </c>
      <c r="H340" s="2">
        <f>'[1]Resumen Cliente'!$C$339-'[1]Resumen Cliente'!$D$339</f>
        <v>3941.9599999999991</v>
      </c>
      <c r="I340" s="2">
        <v>3941.96</v>
      </c>
      <c r="J340" s="2">
        <v>0</v>
      </c>
      <c r="K340" s="2"/>
      <c r="L340" s="2"/>
      <c r="M340" s="2"/>
      <c r="N340" s="2"/>
      <c r="O340" s="2"/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53071.040000000001</v>
      </c>
      <c r="V340" s="2">
        <v>49129.08</v>
      </c>
      <c r="W340" s="2">
        <v>0</v>
      </c>
      <c r="X340" s="2">
        <v>0</v>
      </c>
      <c r="Y340" s="2">
        <v>0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2">
        <v>0</v>
      </c>
      <c r="AK340" s="2">
        <v>88421.36</v>
      </c>
      <c r="AL340" s="2">
        <v>155800.79999999999</v>
      </c>
      <c r="AM340" s="2">
        <v>0</v>
      </c>
      <c r="AN340" s="2">
        <v>1288709</v>
      </c>
      <c r="AO340" s="1"/>
      <c r="AP340" s="1"/>
      <c r="AQ340" s="1"/>
      <c r="AR340" s="1"/>
      <c r="AS340" s="1"/>
    </row>
    <row r="341" spans="1:45" hidden="1" x14ac:dyDescent="0.25">
      <c r="A341" s="1"/>
      <c r="B341" s="1"/>
      <c r="C341" s="2">
        <f>SUM('[1]Resumen Cliente'!$C$2:'[1]Resumen Cliente'!$C$339)</f>
        <v>96082486.019999996</v>
      </c>
      <c r="D341" s="2">
        <f>SUM('[1]Resumen Cliente'!$D$2:'[1]Resumen Cliente'!$D$339)</f>
        <v>62205364.790000014</v>
      </c>
      <c r="E341" s="2">
        <f>SUM('[1]Resumen Cliente'!$E$2:'[1]Resumen Cliente'!$E$339)</f>
        <v>12261574.33</v>
      </c>
      <c r="F341" s="2">
        <f>SUM('[1]Resumen Cliente'!$F$2:'[1]Resumen Cliente'!$F$339)</f>
        <v>1123004.2700000003</v>
      </c>
      <c r="G341" s="2">
        <f>SUM('[1]Resumen Cliente'!$G$2:'[1]Resumen Cliente'!$G$339)</f>
        <v>9169601.1400000006</v>
      </c>
      <c r="H341" s="2">
        <f>SUM('[1]Resumen Cliente'!$H$2:'[1]Resumen Cliente'!$H$339)</f>
        <v>33877121.230000004</v>
      </c>
      <c r="I341" s="2">
        <f>SUM('[1]Resumen Cliente'!$I$2:'[1]Resumen Cliente'!$I$339)</f>
        <v>46659813.430000015</v>
      </c>
      <c r="J341" s="2">
        <f>SUM('[1]Resumen Cliente'!$J$2:'[1]Resumen Cliente'!$J$339)</f>
        <v>-12782692.199999999</v>
      </c>
      <c r="K341" s="2">
        <f>SUM('[1]Resumen Cliente'!$K$2:'[1]Resumen Cliente'!$K$339)</f>
        <v>12195</v>
      </c>
      <c r="L341" s="2">
        <f>SUM('[1]Resumen Cliente'!$L$2:'[1]Resumen Cliente'!$L$339)</f>
        <v>51179.18</v>
      </c>
      <c r="M341" s="2">
        <f>SUM('[1]Resumen Cliente'!$M$2:'[1]Resumen Cliente'!$M$339)</f>
        <v>55411.11</v>
      </c>
      <c r="N341" s="2">
        <f>SUM('[1]Resumen Cliente'!$N$2:'[1]Resumen Cliente'!$N$339)</f>
        <v>2121.6</v>
      </c>
      <c r="O341" s="2">
        <f>SUM('[1]Resumen Cliente'!$O$2:'[1]Resumen Cliente'!$O$339)</f>
        <v>3037301.1900000004</v>
      </c>
      <c r="P341" s="2">
        <f>SUM('[1]Resumen Cliente'!$P$5:'[1]Resumen Cliente'!$P$334)</f>
        <v>7082.24</v>
      </c>
      <c r="Q341" s="2">
        <f>SUM('[1]Resumen Cliente'!$Q$5:'[1]Resumen Cliente'!$Q$334)</f>
        <v>3946</v>
      </c>
      <c r="R341" s="2">
        <f>SUM('[1]Resumen Cliente'!$R$5:'[1]Resumen Cliente'!$R$334)</f>
        <v>0</v>
      </c>
      <c r="S341" s="2">
        <f>SUM('[1]Resumen Cliente'!$S$5:'[1]Resumen Cliente'!$S$334)</f>
        <v>0</v>
      </c>
      <c r="T341" s="2">
        <f>SUM('[1]Resumen Cliente'!$T$5:'[1]Resumen Cliente'!$T$334)</f>
        <v>-591232.52</v>
      </c>
      <c r="U341" s="2">
        <f>SUM('[1]Resumen Cliente'!$U$5:'[1]Resumen Cliente'!$U$334)</f>
        <v>24153093</v>
      </c>
      <c r="V341" s="2">
        <f>SUM('[1]Resumen Cliente'!$V$5:'[1]Resumen Cliente'!$V$334)</f>
        <v>9365887.3599999975</v>
      </c>
      <c r="W341" s="2">
        <f>SUM('[1]Resumen Cliente'!$W$5:'[1]Resumen Cliente'!$W$334)</f>
        <v>406280.6</v>
      </c>
      <c r="X341" s="2">
        <f>SUM('[1]Resumen Cliente'!$X$5:'[1]Resumen Cliente'!$X$334)</f>
        <v>149625.87999999998</v>
      </c>
      <c r="Y341" s="2">
        <f>SUM('[1]Resumen Cliente'!$Y$5:'[1]Resumen Cliente'!$Y$334)</f>
        <v>3875458.13</v>
      </c>
      <c r="Z341" s="2">
        <f>SUM('[1]Resumen Cliente'!$AE$5:'[1]Resumen Cliente'!$P$339)</f>
        <v>86297514.409999996</v>
      </c>
      <c r="AA341" s="2">
        <f>SUM('[1]Resumen Cliente'!$AF$5:'[1]Resumen Cliente'!$Q$339)</f>
        <v>100797254.16999999</v>
      </c>
      <c r="AB341" s="2">
        <f>SUM('[1]Resumen Cliente'!$AG$5:'[1]Resumen Cliente'!$R$339)</f>
        <v>105676131.51999998</v>
      </c>
      <c r="AC341" s="2">
        <f>SUM('[1]Resumen Cliente'!$AH$5:'[1]Resumen Cliente'!$S$339)</f>
        <v>105846609.80000001</v>
      </c>
      <c r="AD341" s="2">
        <f>SUM('[1]Resumen Cliente'!$AI$5:'[1]Resumen Cliente'!$T$339)</f>
        <v>105535280.80000001</v>
      </c>
      <c r="AE341" s="2">
        <f>SUM('[1]Resumen Cliente'!$AJ$5:'[1]Resumen Cliente'!$U$339)</f>
        <v>138593727.38000003</v>
      </c>
      <c r="AF341" s="2">
        <f>SUM('[1]Resumen Cliente'!$AK$5:'[1]Resumen Cliente'!$V$339)</f>
        <v>123591946.15000002</v>
      </c>
      <c r="AG341" s="2">
        <f>SUM('[1]Resumen Cliente'!$AL$5:'[1]Resumen Cliente'!$W$339)</f>
        <v>112184611.86</v>
      </c>
      <c r="AH341" s="2">
        <f>SUM('[1]Resumen Cliente'!$AM$5:'[1]Resumen Cliente'!$X$339)</f>
        <v>112523718.91000001</v>
      </c>
      <c r="AI341" s="2">
        <f>SUM('[1]Resumen Cliente'!$AN$5:'[1]Resumen Cliente'!$Y$339)</f>
        <v>115054230.5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hidden="1" x14ac:dyDescent="0.25"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hidden="1" x14ac:dyDescent="0.25"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hidden="1" x14ac:dyDescent="0.25"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 t="s">
        <v>39</v>
      </c>
      <c r="B345" s="1" t="s">
        <v>40</v>
      </c>
      <c r="C345" s="1" t="s">
        <v>41</v>
      </c>
      <c r="D345" s="1" t="s">
        <v>42</v>
      </c>
      <c r="E345" s="1" t="s">
        <v>43</v>
      </c>
      <c r="F345" s="1" t="s">
        <v>44</v>
      </c>
      <c r="G345" s="1" t="s">
        <v>45</v>
      </c>
      <c r="H345" s="1" t="s">
        <v>46</v>
      </c>
      <c r="I345" s="1" t="s">
        <v>47</v>
      </c>
      <c r="J345" s="1" t="s">
        <v>48</v>
      </c>
      <c r="K345" s="1" t="s">
        <v>49</v>
      </c>
      <c r="L345" s="1" t="s">
        <v>50</v>
      </c>
      <c r="M345" s="1" t="s">
        <v>51</v>
      </c>
      <c r="N345" s="1" t="s">
        <v>52</v>
      </c>
      <c r="O345" s="1" t="s">
        <v>53</v>
      </c>
      <c r="P345" s="1" t="s">
        <v>54</v>
      </c>
      <c r="Q345" s="1" t="s">
        <v>55</v>
      </c>
      <c r="R345" s="1" t="s">
        <v>56</v>
      </c>
      <c r="S345" s="1" t="s">
        <v>57</v>
      </c>
      <c r="T345" s="1" t="s">
        <v>58</v>
      </c>
      <c r="U345" s="1" t="s">
        <v>59</v>
      </c>
      <c r="V345" s="1" t="s">
        <v>60</v>
      </c>
      <c r="W345" s="1" t="s">
        <v>61</v>
      </c>
      <c r="X345" s="1" t="s">
        <v>62</v>
      </c>
      <c r="Y345" s="1" t="s">
        <v>63</v>
      </c>
      <c r="Z345" s="1" t="s">
        <v>64</v>
      </c>
      <c r="AA345" s="1" t="s">
        <v>65</v>
      </c>
      <c r="AB345" s="1" t="s">
        <v>66</v>
      </c>
      <c r="AC345" s="1" t="s">
        <v>67</v>
      </c>
      <c r="AD345" s="1" t="s">
        <v>68</v>
      </c>
      <c r="AE345" s="1" t="s">
        <v>69</v>
      </c>
      <c r="AF345" s="1" t="s">
        <v>70</v>
      </c>
      <c r="AG345" s="1" t="s">
        <v>71</v>
      </c>
      <c r="AH345" s="1" t="s">
        <v>72</v>
      </c>
      <c r="AI345" s="1" t="s">
        <v>73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>
        <v>18</v>
      </c>
      <c r="B346" s="1" t="s">
        <v>35</v>
      </c>
      <c r="C346" s="2">
        <f>'[1]Resumen Cliente'!$K$2</f>
        <v>0</v>
      </c>
      <c r="D346" s="2">
        <f>'[1]Resumen Cliente'!$L$2</f>
        <v>0</v>
      </c>
      <c r="E346" s="2">
        <f>'[1]Resumen Cliente'!$M$2</f>
        <v>0</v>
      </c>
      <c r="F346" s="2">
        <f>'[1]Resumen Cliente'!$N$2</f>
        <v>0</v>
      </c>
      <c r="G346" s="2">
        <f>'[1]Resumen Cliente'!$O$2</f>
        <v>-26830</v>
      </c>
      <c r="H346" s="2">
        <f>'[1]Resumen Cliente'!$C$2-'[1]Resumen Cliente'!$D$2</f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-26830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>
        <v>30</v>
      </c>
      <c r="B347" s="1" t="s">
        <v>36</v>
      </c>
      <c r="C347" s="2">
        <f>'[1]Resumen Cliente'!$K$3</f>
        <v>0</v>
      </c>
      <c r="D347" s="2">
        <f>'[1]Resumen Cliente'!$L$3</f>
        <v>0</v>
      </c>
      <c r="E347" s="2">
        <f>'[1]Resumen Cliente'!$M$3</f>
        <v>0</v>
      </c>
      <c r="F347" s="2">
        <f>'[1]Resumen Cliente'!$N$3</f>
        <v>0</v>
      </c>
      <c r="G347" s="2">
        <f>'[1]Resumen Cliente'!$O$3</f>
        <v>0</v>
      </c>
      <c r="H347" s="2">
        <f>'[1]Resumen Cliente'!$C$3-'[1]Resumen Cliente'!$D$3</f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hidden="1" x14ac:dyDescent="0.25">
      <c r="A348" s="1">
        <v>130</v>
      </c>
      <c r="B348" s="1" t="s">
        <v>37</v>
      </c>
      <c r="C348" s="2">
        <f>'[1]Resumen Cliente'!$K$4</f>
        <v>0</v>
      </c>
      <c r="D348" s="2">
        <f>'[1]Resumen Cliente'!$L$4</f>
        <v>0</v>
      </c>
      <c r="E348" s="2">
        <f>'[1]Resumen Cliente'!$M$4</f>
        <v>0</v>
      </c>
      <c r="F348" s="2">
        <f>'[1]Resumen Cliente'!$N$4</f>
        <v>0</v>
      </c>
      <c r="G348" s="2">
        <f>'[1]Resumen Cliente'!$O$4</f>
        <v>-38840</v>
      </c>
      <c r="H348" s="2">
        <f>'[1]Resumen Cliente'!$C$4-'[1]Resumen Cliente'!$D$4</f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-38840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hidden="1" x14ac:dyDescent="0.25">
      <c r="A349" s="1">
        <v>156</v>
      </c>
      <c r="B349" s="1" t="s">
        <v>38</v>
      </c>
      <c r="C349" s="2">
        <f>'[1]Resumen Cliente'!$K$5+'[1]Resumen Cliente'!$U$5+'[1]Resumen Cliente'!$Z$5+'[1]Resumen Cliente'!$AJ$5+'[1]Resumen Cliente'!$AO$5</f>
        <v>239095.33</v>
      </c>
      <c r="D349" s="2">
        <f>'[1]Resumen Cliente'!$L$5+'[1]Resumen Cliente'!$V$5+'[1]Resumen Cliente'!$AA$5+'[1]Resumen Cliente'!$AK$5+'[1]Resumen Cliente'!$AP$5</f>
        <v>259311.4</v>
      </c>
      <c r="E349" s="2">
        <f>'[1]Resumen Cliente'!$M$5+'[1]Resumen Cliente'!$W$5+'[1]Resumen Cliente'!$AB$5+'[1]Resumen Cliente'!$AL$5+'[1]Resumen Cliente'!$AQ$5</f>
        <v>0</v>
      </c>
      <c r="F349" s="2">
        <f>'[1]Resumen Cliente'!$N$5+'[1]Resumen Cliente'!$X$5+'[1]Resumen Cliente'!$AC$5+'[1]Resumen Cliente'!$AM$5+'[1]Resumen Cliente'!$AR$5</f>
        <v>0</v>
      </c>
      <c r="G349" s="2">
        <f>'[1]Resumen Cliente'!$O$5+'[1]Resumen Cliente'!$Y$5+'[1]Resumen Cliente'!$AD$5+'[1]Resumen Cliente'!$AN$5+'[1]Resumen Cliente'!$AS$5</f>
        <v>-12000</v>
      </c>
      <c r="H349" s="2">
        <f>'[1]Resumen Cliente'!$C$5-'[1]Resumen Cliente'!$D$5</f>
        <v>-20216.070000000007</v>
      </c>
      <c r="I349" s="2">
        <v>0</v>
      </c>
      <c r="J349" s="2">
        <v>-20216.07</v>
      </c>
      <c r="K349" s="2">
        <v>0</v>
      </c>
      <c r="L349" s="2">
        <v>0</v>
      </c>
      <c r="M349" s="2">
        <v>0</v>
      </c>
      <c r="N349" s="2">
        <v>0</v>
      </c>
      <c r="O349" s="2">
        <v>19050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580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-31050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209267.33</v>
      </c>
      <c r="AK349" s="2">
        <v>195575.09</v>
      </c>
      <c r="AL349" s="2">
        <v>0</v>
      </c>
      <c r="AM349" s="2">
        <v>0</v>
      </c>
      <c r="AN349" s="2">
        <v>0</v>
      </c>
      <c r="AO349" s="2">
        <v>29828</v>
      </c>
      <c r="AP349" s="2">
        <v>63156.31</v>
      </c>
      <c r="AQ349" s="2">
        <v>0</v>
      </c>
      <c r="AR349" s="2">
        <v>0</v>
      </c>
      <c r="AS349" s="2">
        <v>0</v>
      </c>
    </row>
    <row r="350" spans="1:45" hidden="1" x14ac:dyDescent="0.25">
      <c r="A350" s="1">
        <v>157</v>
      </c>
      <c r="B350" s="1" t="s">
        <v>74</v>
      </c>
      <c r="C350" s="2">
        <f>'[1]Resumen Cliente'!$K$6</f>
        <v>0</v>
      </c>
      <c r="D350" s="2">
        <f>'[1]Resumen Cliente'!$L$6</f>
        <v>0</v>
      </c>
      <c r="E350" s="2">
        <f>'[1]Resumen Cliente'!$M$6</f>
        <v>0</v>
      </c>
      <c r="F350" s="2">
        <f>'[1]Resumen Cliente'!$N$6</f>
        <v>0</v>
      </c>
      <c r="G350" s="2">
        <f>'[1]Resumen Cliente'!$O$6</f>
        <v>-14500</v>
      </c>
      <c r="H350" s="2">
        <f>'[1]Resumen Cliente'!$C$6-'[1]Resumen Cliente'!$D$6</f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-14500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hidden="1" x14ac:dyDescent="0.25">
      <c r="A351" s="1">
        <v>177</v>
      </c>
      <c r="B351" s="1" t="s">
        <v>75</v>
      </c>
      <c r="C351" s="2">
        <f>'[1]Resumen Cliente'!$K$7</f>
        <v>0</v>
      </c>
      <c r="D351" s="2">
        <f>'[1]Resumen Cliente'!$L$7</f>
        <v>0</v>
      </c>
      <c r="E351" s="2">
        <f>'[1]Resumen Cliente'!$M$7</f>
        <v>0</v>
      </c>
      <c r="F351" s="2">
        <f>'[1]Resumen Cliente'!$N$7</f>
        <v>0</v>
      </c>
      <c r="G351" s="2">
        <f>'[1]Resumen Cliente'!$O$7</f>
        <v>0</v>
      </c>
      <c r="H351" s="2">
        <f>'[1]Resumen Cliente'!$C$7-'[1]Resumen Cliente'!$D$7</f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hidden="1" x14ac:dyDescent="0.25">
      <c r="A352" s="1">
        <v>359</v>
      </c>
      <c r="B352" s="1" t="s">
        <v>76</v>
      </c>
      <c r="C352" s="2">
        <f>'[1]Resumen Cliente'!$K$8</f>
        <v>0</v>
      </c>
      <c r="D352" s="2">
        <f>'[1]Resumen Cliente'!$L$8</f>
        <v>0</v>
      </c>
      <c r="E352" s="2">
        <f>'[1]Resumen Cliente'!$M$8</f>
        <v>0</v>
      </c>
      <c r="F352" s="2">
        <f>'[1]Resumen Cliente'!$N$8</f>
        <v>0</v>
      </c>
      <c r="G352" s="2">
        <f>'[1]Resumen Cliente'!$O$8</f>
        <v>19700</v>
      </c>
      <c r="H352" s="2">
        <f>'[1]Resumen Cliente'!$C$8-'[1]Resumen Cliente'!$D$8</f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19700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hidden="1" x14ac:dyDescent="0.25">
      <c r="A353" s="1">
        <v>397</v>
      </c>
      <c r="B353" s="1" t="s">
        <v>77</v>
      </c>
      <c r="C353" s="2">
        <f>'[1]Resumen Cliente'!$K$9</f>
        <v>0</v>
      </c>
      <c r="D353" s="2">
        <f>'[1]Resumen Cliente'!$L$9</f>
        <v>0</v>
      </c>
      <c r="E353" s="2">
        <f>'[1]Resumen Cliente'!$M$9</f>
        <v>0</v>
      </c>
      <c r="F353" s="2">
        <f>'[1]Resumen Cliente'!$N$9</f>
        <v>0</v>
      </c>
      <c r="G353" s="2">
        <f>'[1]Resumen Cliente'!$O$9</f>
        <v>-13500</v>
      </c>
      <c r="H353" s="2">
        <f>'[1]Resumen Cliente'!$C$9-'[1]Resumen Cliente'!$D$9</f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-13500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hidden="1" x14ac:dyDescent="0.25">
      <c r="A354" s="1">
        <v>571</v>
      </c>
      <c r="B354" s="1" t="s">
        <v>78</v>
      </c>
      <c r="C354" s="2">
        <f>'[1]Resumen Cliente'!$K$10</f>
        <v>0</v>
      </c>
      <c r="D354" s="2">
        <f>'[1]Resumen Cliente'!$L$10</f>
        <v>0</v>
      </c>
      <c r="E354" s="2">
        <f>'[1]Resumen Cliente'!$M$10</f>
        <v>0</v>
      </c>
      <c r="F354" s="2">
        <f>'[1]Resumen Cliente'!$N$10</f>
        <v>0</v>
      </c>
      <c r="G354" s="2">
        <f>'[1]Resumen Cliente'!$O$10</f>
        <v>0</v>
      </c>
      <c r="H354" s="2">
        <f>'[1]Resumen Cliente'!$C$10-'[1]Resumen Cliente'!$D$10</f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hidden="1" x14ac:dyDescent="0.25">
      <c r="A355" s="1">
        <v>586</v>
      </c>
      <c r="B355" s="1" t="s">
        <v>79</v>
      </c>
      <c r="C355" s="2">
        <f>'[1]Resumen Cliente'!$K$11</f>
        <v>0</v>
      </c>
      <c r="D355" s="2">
        <f>'[1]Resumen Cliente'!$L$11</f>
        <v>0</v>
      </c>
      <c r="E355" s="2">
        <f>'[1]Resumen Cliente'!$M$11</f>
        <v>0</v>
      </c>
      <c r="F355" s="2">
        <f>'[1]Resumen Cliente'!$N$11</f>
        <v>0</v>
      </c>
      <c r="G355" s="2">
        <f>'[1]Resumen Cliente'!$O$11</f>
        <v>-0.01</v>
      </c>
      <c r="H355" s="2">
        <f>'[1]Resumen Cliente'!$C$11-'[1]Resumen Cliente'!$D$11</f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-0.01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hidden="1" x14ac:dyDescent="0.25">
      <c r="A356" s="1">
        <v>678</v>
      </c>
      <c r="B356" s="1" t="s">
        <v>80</v>
      </c>
      <c r="C356" s="2">
        <f>'[1]Resumen Cliente'!$K$12</f>
        <v>0</v>
      </c>
      <c r="D356" s="2">
        <f>'[1]Resumen Cliente'!$L$12</f>
        <v>0</v>
      </c>
      <c r="E356" s="2">
        <f>'[1]Resumen Cliente'!$M$12</f>
        <v>0</v>
      </c>
      <c r="F356" s="2">
        <f>'[1]Resumen Cliente'!$N$12</f>
        <v>0</v>
      </c>
      <c r="G356" s="2">
        <f>'[1]Resumen Cliente'!$O$12</f>
        <v>0</v>
      </c>
      <c r="H356" s="2">
        <f>'[1]Resumen Cliente'!$C$12-'[1]Resumen Cliente'!$D$12</f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hidden="1" x14ac:dyDescent="0.25">
      <c r="A357" s="1">
        <v>744</v>
      </c>
      <c r="B357" s="1" t="s">
        <v>81</v>
      </c>
      <c r="C357" s="2">
        <f>'[1]Resumen Cliente'!$K$13</f>
        <v>0</v>
      </c>
      <c r="D357" s="2">
        <f>'[1]Resumen Cliente'!$L$13</f>
        <v>0</v>
      </c>
      <c r="E357" s="2">
        <f>'[1]Resumen Cliente'!$M$13</f>
        <v>0</v>
      </c>
      <c r="F357" s="2">
        <f>'[1]Resumen Cliente'!$N$13</f>
        <v>0</v>
      </c>
      <c r="G357" s="2">
        <f>'[1]Resumen Cliente'!$O$13</f>
        <v>-0.1</v>
      </c>
      <c r="H357" s="2">
        <f>'[1]Resumen Cliente'!$C$13-'[1]Resumen Cliente'!$D$13</f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-0.1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hidden="1" x14ac:dyDescent="0.25">
      <c r="A358" s="1">
        <v>1000</v>
      </c>
      <c r="B358" s="1" t="s">
        <v>82</v>
      </c>
      <c r="C358" s="2">
        <f>'[1]Resumen Cliente'!$K$14+'[1]Resumen Cliente'!$U$14+'[1]Resumen Cliente'!$Z$14+'[1]Resumen Cliente'!$AJ$14+'[1]Resumen Cliente'!$AO$14</f>
        <v>45683.54</v>
      </c>
      <c r="D358" s="2">
        <f>'[1]Resumen Cliente'!$L$14+'[1]Resumen Cliente'!$V$14+'[1]Resumen Cliente'!$AA$14+'[1]Resumen Cliente'!$AK$14+'[1]Resumen Cliente'!$AP$14</f>
        <v>226270.65000000002</v>
      </c>
      <c r="E358" s="2">
        <f>'[1]Resumen Cliente'!$M$14+'[1]Resumen Cliente'!$W$14+'[1]Resumen Cliente'!$AB$14+'[1]Resumen Cliente'!$AL$14+'[1]Resumen Cliente'!$AQ$14</f>
        <v>0</v>
      </c>
      <c r="F358" s="2">
        <f>'[1]Resumen Cliente'!$N$14+'[1]Resumen Cliente'!$X$14+'[1]Resumen Cliente'!$AC$14+'[1]Resumen Cliente'!$AM$14+'[1]Resumen Cliente'!$AR$14</f>
        <v>5164.8999999999996</v>
      </c>
      <c r="G358" s="2">
        <f>'[1]Resumen Cliente'!$O$14+'[1]Resumen Cliente'!$Y$14+'[1]Resumen Cliente'!$AD$14+'[1]Resumen Cliente'!$AN$14+'[1]Resumen Cliente'!$AS$14</f>
        <v>75520</v>
      </c>
      <c r="H358" s="2">
        <f>'[1]Resumen Cliente'!$C$14-'[1]Resumen Cliente'!$D$14</f>
        <v>-180587.11000000002</v>
      </c>
      <c r="I358" s="2">
        <v>0</v>
      </c>
      <c r="J358" s="2">
        <v>-180587.11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3780</v>
      </c>
      <c r="W358" s="2">
        <v>0</v>
      </c>
      <c r="X358" s="2">
        <v>0</v>
      </c>
      <c r="Y358" s="2">
        <v>-19720</v>
      </c>
      <c r="Z358" s="2">
        <v>0</v>
      </c>
      <c r="AA358" s="2">
        <v>0</v>
      </c>
      <c r="AB358" s="2">
        <v>0</v>
      </c>
      <c r="AC358" s="2">
        <v>0</v>
      </c>
      <c r="AD358" s="2">
        <v>19720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173233.48</v>
      </c>
      <c r="AL358" s="2">
        <v>0</v>
      </c>
      <c r="AM358" s="2">
        <v>5164.8999999999996</v>
      </c>
      <c r="AN358" s="2">
        <v>75520</v>
      </c>
      <c r="AO358" s="2">
        <v>45683.54</v>
      </c>
      <c r="AP358" s="2">
        <v>49257.17</v>
      </c>
      <c r="AQ358" s="2">
        <v>0</v>
      </c>
      <c r="AR358" s="2">
        <v>0</v>
      </c>
      <c r="AS358" s="2">
        <v>0</v>
      </c>
    </row>
    <row r="359" spans="1:45" hidden="1" x14ac:dyDescent="0.25">
      <c r="A359" s="1">
        <v>1137</v>
      </c>
      <c r="B359" s="1" t="s">
        <v>83</v>
      </c>
      <c r="C359" s="2">
        <f>'[1]Resumen Cliente'!$K$15</f>
        <v>0</v>
      </c>
      <c r="D359" s="2">
        <f>'[1]Resumen Cliente'!$L$15</f>
        <v>0</v>
      </c>
      <c r="E359" s="2">
        <f>'[1]Resumen Cliente'!$M$15</f>
        <v>0</v>
      </c>
      <c r="F359" s="2">
        <f>'[1]Resumen Cliente'!$N$15</f>
        <v>0</v>
      </c>
      <c r="G359" s="2">
        <f>'[1]Resumen Cliente'!$O$15</f>
        <v>-0.01</v>
      </c>
      <c r="H359" s="2">
        <f>'[1]Resumen Cliente'!$C$15-'[1]Resumen Cliente'!$D$15</f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-0.01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hidden="1" x14ac:dyDescent="0.25">
      <c r="A360" s="1">
        <v>1380</v>
      </c>
      <c r="B360" s="1" t="s">
        <v>84</v>
      </c>
      <c r="C360" s="2">
        <f>'[1]Resumen Cliente'!$K$16</f>
        <v>0</v>
      </c>
      <c r="D360" s="2">
        <f>'[1]Resumen Cliente'!$L$16</f>
        <v>0</v>
      </c>
      <c r="E360" s="2">
        <f>'[1]Resumen Cliente'!$M$16</f>
        <v>0</v>
      </c>
      <c r="F360" s="2">
        <f>'[1]Resumen Cliente'!$N$16</f>
        <v>0</v>
      </c>
      <c r="G360" s="2">
        <f>'[1]Resumen Cliente'!$O$16</f>
        <v>0</v>
      </c>
      <c r="H360" s="2">
        <f>'[1]Resumen Cliente'!$C$16-'[1]Resumen Cliente'!$D$16</f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hidden="1" x14ac:dyDescent="0.25">
      <c r="A361" s="1">
        <v>1476</v>
      </c>
      <c r="B361" s="1" t="s">
        <v>85</v>
      </c>
      <c r="C361" s="2">
        <f>'[1]Resumen Cliente'!$K$17</f>
        <v>0</v>
      </c>
      <c r="D361" s="2">
        <f>'[1]Resumen Cliente'!$L$17</f>
        <v>0</v>
      </c>
      <c r="E361" s="2">
        <f>'[1]Resumen Cliente'!$M$17</f>
        <v>0</v>
      </c>
      <c r="F361" s="2">
        <f>'[1]Resumen Cliente'!$N$17</f>
        <v>0</v>
      </c>
      <c r="G361" s="2">
        <f>'[1]Resumen Cliente'!$O$17</f>
        <v>0</v>
      </c>
      <c r="H361" s="2">
        <f>'[1]Resumen Cliente'!$C$17-'[1]Resumen Cliente'!$D$17</f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hidden="1" x14ac:dyDescent="0.25">
      <c r="A362" s="1">
        <v>1697</v>
      </c>
      <c r="B362" s="1" t="s">
        <v>86</v>
      </c>
      <c r="C362" s="2">
        <f>'[1]Resumen Cliente'!$K$18</f>
        <v>0</v>
      </c>
      <c r="D362" s="2">
        <f>'[1]Resumen Cliente'!$L$18</f>
        <v>0</v>
      </c>
      <c r="E362" s="2">
        <f>'[1]Resumen Cliente'!$M$18</f>
        <v>0</v>
      </c>
      <c r="F362" s="2">
        <f>'[1]Resumen Cliente'!$N$18</f>
        <v>0</v>
      </c>
      <c r="G362" s="2">
        <f>'[1]Resumen Cliente'!$O$18</f>
        <v>-13650</v>
      </c>
      <c r="H362" s="2">
        <f>'[1]Resumen Cliente'!$C$18-'[1]Resumen Cliente'!$D$18</f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-13650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hidden="1" x14ac:dyDescent="0.25">
      <c r="A363" s="1">
        <v>1722</v>
      </c>
      <c r="B363" s="1" t="s">
        <v>87</v>
      </c>
      <c r="C363" s="2">
        <f>'[1]Resumen Cliente'!$K$19</f>
        <v>0</v>
      </c>
      <c r="D363" s="2">
        <f>'[1]Resumen Cliente'!$L$19</f>
        <v>0</v>
      </c>
      <c r="E363" s="2">
        <f>'[1]Resumen Cliente'!$M$19</f>
        <v>0</v>
      </c>
      <c r="F363" s="2">
        <f>'[1]Resumen Cliente'!$N$19</f>
        <v>0</v>
      </c>
      <c r="G363" s="2">
        <f>'[1]Resumen Cliente'!$O$19</f>
        <v>0.02</v>
      </c>
      <c r="H363" s="2">
        <f>'[1]Resumen Cliente'!$C$19-'[1]Resumen Cliente'!$D$19</f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0.02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hidden="1" x14ac:dyDescent="0.25">
      <c r="A364" s="1">
        <v>1724</v>
      </c>
      <c r="B364" s="1" t="s">
        <v>88</v>
      </c>
      <c r="C364" s="2">
        <f>'[1]Resumen Cliente'!$K$20</f>
        <v>0</v>
      </c>
      <c r="D364" s="2">
        <f>'[1]Resumen Cliente'!$L$20</f>
        <v>0</v>
      </c>
      <c r="E364" s="2">
        <f>'[1]Resumen Cliente'!$M$20</f>
        <v>0</v>
      </c>
      <c r="F364" s="2">
        <f>'[1]Resumen Cliente'!$N$20</f>
        <v>0</v>
      </c>
      <c r="G364" s="2">
        <f>'[1]Resumen Cliente'!$O$20</f>
        <v>-13590</v>
      </c>
      <c r="H364" s="2">
        <f>'[1]Resumen Cliente'!$C$20-'[1]Resumen Cliente'!$D$20</f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-13590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hidden="1" x14ac:dyDescent="0.25">
      <c r="A365" s="1">
        <v>1725</v>
      </c>
      <c r="B365" s="1" t="s">
        <v>89</v>
      </c>
      <c r="C365" s="2">
        <f>'[1]Resumen Cliente'!$K$21+'[1]Resumen Cliente'!$U$21+'[1]Resumen Cliente'!$Z$21+'[1]Resumen Cliente'!$AJ$21+'[1]Resumen Cliente'!$AO$21</f>
        <v>0</v>
      </c>
      <c r="D365" s="2">
        <f>'[1]Resumen Cliente'!$L$21+'[1]Resumen Cliente'!$V$21+'[1]Resumen Cliente'!$AA$21+'[1]Resumen Cliente'!$AK$21+'[1]Resumen Cliente'!$AP$21</f>
        <v>105340.23999999999</v>
      </c>
      <c r="E365" s="2">
        <f>'[1]Resumen Cliente'!$M$21+'[1]Resumen Cliente'!$W$21+'[1]Resumen Cliente'!$AB$21+'[1]Resumen Cliente'!$AL$21+'[1]Resumen Cliente'!$AQ$21</f>
        <v>0</v>
      </c>
      <c r="F365" s="2">
        <f>'[1]Resumen Cliente'!$N$21+'[1]Resumen Cliente'!$X$21+'[1]Resumen Cliente'!$AC$21+'[1]Resumen Cliente'!$AM$21+'[1]Resumen Cliente'!$AR$21</f>
        <v>0</v>
      </c>
      <c r="G365" s="2">
        <f>'[1]Resumen Cliente'!$O$21+'[1]Resumen Cliente'!$Y$21+'[1]Resumen Cliente'!$AD$21+'[1]Resumen Cliente'!$AN$21+'[1]Resumen Cliente'!$AS$21</f>
        <v>82636.489999999991</v>
      </c>
      <c r="H365" s="2">
        <f>'[1]Resumen Cliente'!$C$21-'[1]Resumen Cliente'!$D$21</f>
        <v>-105340.23999999999</v>
      </c>
      <c r="I365" s="2">
        <v>0</v>
      </c>
      <c r="J365" s="2">
        <v>-105340.24</v>
      </c>
      <c r="K365" s="2">
        <v>0</v>
      </c>
      <c r="L365" s="2">
        <v>0</v>
      </c>
      <c r="M365" s="2">
        <v>0</v>
      </c>
      <c r="N365" s="2">
        <v>0</v>
      </c>
      <c r="O365" s="2">
        <v>267016.49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228843</v>
      </c>
      <c r="Z365" s="2">
        <v>0</v>
      </c>
      <c r="AA365" s="2">
        <v>0</v>
      </c>
      <c r="AB365" s="2">
        <v>0</v>
      </c>
      <c r="AC365" s="2">
        <v>0</v>
      </c>
      <c r="AD365" s="2">
        <v>-168670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64782.57</v>
      </c>
      <c r="AL365" s="2">
        <v>0</v>
      </c>
      <c r="AM365" s="2">
        <v>0</v>
      </c>
      <c r="AN365" s="2">
        <v>66000</v>
      </c>
      <c r="AO365" s="2">
        <v>0</v>
      </c>
      <c r="AP365" s="2">
        <v>40557.67</v>
      </c>
      <c r="AQ365" s="2">
        <v>0</v>
      </c>
      <c r="AR365" s="2">
        <v>0</v>
      </c>
      <c r="AS365" s="2">
        <v>-310553</v>
      </c>
    </row>
    <row r="366" spans="1:45" hidden="1" x14ac:dyDescent="0.25">
      <c r="A366" s="1">
        <v>1736</v>
      </c>
      <c r="B366" s="1" t="s">
        <v>90</v>
      </c>
      <c r="C366" s="2">
        <f>'[1]Resumen Cliente'!$K$22</f>
        <v>0</v>
      </c>
      <c r="D366" s="2">
        <f>'[1]Resumen Cliente'!$L$22</f>
        <v>0</v>
      </c>
      <c r="E366" s="2">
        <f>'[1]Resumen Cliente'!$M$22</f>
        <v>0</v>
      </c>
      <c r="F366" s="2">
        <f>'[1]Resumen Cliente'!$N$22</f>
        <v>0</v>
      </c>
      <c r="G366" s="2">
        <f>'[1]Resumen Cliente'!$O$22</f>
        <v>0</v>
      </c>
      <c r="H366" s="2">
        <f>'[1]Resumen Cliente'!$C$22-'[1]Resumen Cliente'!$D$22</f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hidden="1" x14ac:dyDescent="0.25">
      <c r="A367" s="1">
        <v>1744</v>
      </c>
      <c r="B367" s="1" t="s">
        <v>91</v>
      </c>
      <c r="C367" s="2">
        <f>'[1]Resumen Cliente'!$K$23</f>
        <v>0</v>
      </c>
      <c r="D367" s="2">
        <f>'[1]Resumen Cliente'!$L$23</f>
        <v>0</v>
      </c>
      <c r="E367" s="2">
        <f>'[1]Resumen Cliente'!$M$23</f>
        <v>0</v>
      </c>
      <c r="F367" s="2">
        <f>'[1]Resumen Cliente'!$N$23</f>
        <v>0</v>
      </c>
      <c r="G367" s="2">
        <f>'[1]Resumen Cliente'!$O$23</f>
        <v>0</v>
      </c>
      <c r="H367" s="2">
        <f>'[1]Resumen Cliente'!$C$23-'[1]Resumen Cliente'!$D$23</f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hidden="1" x14ac:dyDescent="0.25">
      <c r="A368" s="1">
        <v>2057</v>
      </c>
      <c r="B368" s="1" t="s">
        <v>92</v>
      </c>
      <c r="C368" s="2">
        <f>'[1]Resumen Cliente'!$K$24+'[1]Resumen Cliente'!$U$24+'[1]Resumen Cliente'!$Z$24+'[1]Resumen Cliente'!$AJ$24+'[1]Resumen Cliente'!$AO$24</f>
        <v>64318.96</v>
      </c>
      <c r="D368" s="2">
        <f>'[1]Resumen Cliente'!$L$24+'[1]Resumen Cliente'!$V$24+'[1]Resumen Cliente'!$AA$24+'[1]Resumen Cliente'!$AK$24+'[1]Resumen Cliente'!$AP$24</f>
        <v>414733.73</v>
      </c>
      <c r="E368" s="2">
        <f>'[1]Resumen Cliente'!$M$24+'[1]Resumen Cliente'!$W$24+'[1]Resumen Cliente'!$AB$24+'[1]Resumen Cliente'!$AL$24+'[1]Resumen Cliente'!$AQ$24</f>
        <v>0</v>
      </c>
      <c r="F368" s="2">
        <f>'[1]Resumen Cliente'!$N$24+'[1]Resumen Cliente'!$X$24+'[1]Resumen Cliente'!$AC$24+'[1]Resumen Cliente'!$AM$24+'[1]Resumen Cliente'!$AR$24</f>
        <v>0</v>
      </c>
      <c r="G368" s="2">
        <f>'[1]Resumen Cliente'!$O$24+'[1]Resumen Cliente'!$Y$24+'[1]Resumen Cliente'!$AD$24+'[1]Resumen Cliente'!$AN$24+'[1]Resumen Cliente'!$AS$24</f>
        <v>128340</v>
      </c>
      <c r="H368" s="2">
        <f>'[1]Resumen Cliente'!$C$24-'[1]Resumen Cliente'!$D$24</f>
        <v>-350414.76999999996</v>
      </c>
      <c r="I368" s="2">
        <v>0</v>
      </c>
      <c r="J368" s="2">
        <v>-350414.77</v>
      </c>
      <c r="K368" s="2">
        <v>0</v>
      </c>
      <c r="L368" s="2">
        <v>0</v>
      </c>
      <c r="M368" s="2">
        <v>0</v>
      </c>
      <c r="N368" s="2">
        <v>0</v>
      </c>
      <c r="O368" s="2">
        <v>25970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90220</v>
      </c>
      <c r="Z368" s="2">
        <v>0</v>
      </c>
      <c r="AA368" s="2">
        <v>0</v>
      </c>
      <c r="AB368" s="2">
        <v>0</v>
      </c>
      <c r="AC368" s="2">
        <v>0</v>
      </c>
      <c r="AD368" s="2">
        <v>-116450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64318.96</v>
      </c>
      <c r="AK368" s="2">
        <v>414463.73</v>
      </c>
      <c r="AL368" s="2">
        <v>0</v>
      </c>
      <c r="AM368" s="2">
        <v>0</v>
      </c>
      <c r="AN368" s="2">
        <v>53120</v>
      </c>
      <c r="AO368" s="2">
        <v>0</v>
      </c>
      <c r="AP368" s="2">
        <v>270</v>
      </c>
      <c r="AQ368" s="2">
        <v>0</v>
      </c>
      <c r="AR368" s="2">
        <v>0</v>
      </c>
      <c r="AS368" s="2">
        <v>75480</v>
      </c>
    </row>
    <row r="369" spans="1:45" hidden="1" x14ac:dyDescent="0.25">
      <c r="A369" s="1">
        <v>2197</v>
      </c>
      <c r="B369" s="1" t="s">
        <v>93</v>
      </c>
      <c r="C369" s="2">
        <f>'[1]Resumen Cliente'!$K$25</f>
        <v>0</v>
      </c>
      <c r="D369" s="2">
        <f>'[1]Resumen Cliente'!$L$25</f>
        <v>0</v>
      </c>
      <c r="E369" s="2">
        <f>'[1]Resumen Cliente'!$M$25</f>
        <v>0</v>
      </c>
      <c r="F369" s="2">
        <f>'[1]Resumen Cliente'!$N$25</f>
        <v>0</v>
      </c>
      <c r="G369" s="2">
        <f>'[1]Resumen Cliente'!$O$25</f>
        <v>0</v>
      </c>
      <c r="H369" s="2">
        <f>'[1]Resumen Cliente'!$C$25-'[1]Resumen Cliente'!$D$25</f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hidden="1" x14ac:dyDescent="0.25">
      <c r="A370" s="1">
        <v>2203</v>
      </c>
      <c r="B370" s="1" t="s">
        <v>94</v>
      </c>
      <c r="C370" s="2">
        <f>'[1]Resumen Cliente'!$K$26</f>
        <v>0</v>
      </c>
      <c r="D370" s="2">
        <f>'[1]Resumen Cliente'!$L$26</f>
        <v>0</v>
      </c>
      <c r="E370" s="2">
        <f>'[1]Resumen Cliente'!$M$26</f>
        <v>0</v>
      </c>
      <c r="F370" s="2">
        <f>'[1]Resumen Cliente'!$N$26</f>
        <v>0</v>
      </c>
      <c r="G370" s="2">
        <f>'[1]Resumen Cliente'!$O$26</f>
        <v>-33000</v>
      </c>
      <c r="H370" s="2">
        <f>'[1]Resumen Cliente'!$C$26-'[1]Resumen Cliente'!$D$26</f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-33000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hidden="1" x14ac:dyDescent="0.25">
      <c r="A371" s="1">
        <v>2215</v>
      </c>
      <c r="B371" s="1" t="s">
        <v>95</v>
      </c>
      <c r="C371" s="2">
        <f>'[1]Resumen Cliente'!$K$27+'[1]Resumen Cliente'!$U$27</f>
        <v>0</v>
      </c>
      <c r="D371" s="2">
        <f>'[1]Resumen Cliente'!$L$27+'[1]Resumen Cliente'!$V$27</f>
        <v>0</v>
      </c>
      <c r="E371" s="2">
        <f>'[1]Resumen Cliente'!$M$27+'[1]Resumen Cliente'!$W$27</f>
        <v>0</v>
      </c>
      <c r="F371" s="2">
        <f>'[1]Resumen Cliente'!$N$27+'[1]Resumen Cliente'!$X$27</f>
        <v>3366.09</v>
      </c>
      <c r="G371" s="2">
        <f>'[1]Resumen Cliente'!$O$27+'[1]Resumen Cliente'!$Y$27</f>
        <v>0</v>
      </c>
      <c r="H371" s="2">
        <f>'[1]Resumen Cliente'!$C$27-'[1]Resumen Cliente'!$D$27</f>
        <v>0</v>
      </c>
      <c r="I371" s="2">
        <v>0</v>
      </c>
      <c r="J371" s="2">
        <v>0</v>
      </c>
      <c r="K371" s="2"/>
      <c r="L371" s="2"/>
      <c r="M371" s="2"/>
      <c r="N371" s="2"/>
      <c r="O371" s="2"/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3366.09</v>
      </c>
      <c r="Y371" s="2">
        <v>0</v>
      </c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idden="1" x14ac:dyDescent="0.25">
      <c r="A372" s="1">
        <v>2318</v>
      </c>
      <c r="B372" s="1" t="s">
        <v>96</v>
      </c>
      <c r="C372" s="2">
        <f>'[1]Resumen Cliente'!$K$28</f>
        <v>0</v>
      </c>
      <c r="D372" s="2">
        <f>'[1]Resumen Cliente'!$L$28</f>
        <v>0</v>
      </c>
      <c r="E372" s="2">
        <f>'[1]Resumen Cliente'!$M$28</f>
        <v>0</v>
      </c>
      <c r="F372" s="2">
        <f>'[1]Resumen Cliente'!$N$28</f>
        <v>0</v>
      </c>
      <c r="G372" s="2">
        <f>'[1]Resumen Cliente'!$O$28</f>
        <v>-329750.07</v>
      </c>
      <c r="H372" s="2">
        <f>'[1]Resumen Cliente'!$C$28-'[1]Resumen Cliente'!$D$28</f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-329750.07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hidden="1" x14ac:dyDescent="0.25">
      <c r="A373" s="1">
        <v>2571</v>
      </c>
      <c r="B373" s="1" t="s">
        <v>76</v>
      </c>
      <c r="C373" s="2">
        <f>'[1]Resumen Cliente'!$K$29</f>
        <v>0</v>
      </c>
      <c r="D373" s="2">
        <f>'[1]Resumen Cliente'!$L$29</f>
        <v>0</v>
      </c>
      <c r="E373" s="2">
        <f>'[1]Resumen Cliente'!$M$29</f>
        <v>0</v>
      </c>
      <c r="F373" s="2">
        <f>'[1]Resumen Cliente'!$N$29</f>
        <v>2121.6</v>
      </c>
      <c r="G373" s="2">
        <f>'[1]Resumen Cliente'!$O$29</f>
        <v>-44400</v>
      </c>
      <c r="H373" s="2">
        <f>'[1]Resumen Cliente'!$C$29-'[1]Resumen Cliente'!$D$29</f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2121.6</v>
      </c>
      <c r="O373" s="2">
        <v>-44400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hidden="1" x14ac:dyDescent="0.25">
      <c r="A374" s="1">
        <v>2678</v>
      </c>
      <c r="B374" s="1" t="s">
        <v>97</v>
      </c>
      <c r="C374" s="2">
        <f>'[1]Resumen Cliente'!$K$30</f>
        <v>0</v>
      </c>
      <c r="D374" s="2">
        <f>'[1]Resumen Cliente'!$L$30</f>
        <v>0</v>
      </c>
      <c r="E374" s="2">
        <f>'[1]Resumen Cliente'!$M$30</f>
        <v>0</v>
      </c>
      <c r="F374" s="2">
        <f>'[1]Resumen Cliente'!$N$30</f>
        <v>0</v>
      </c>
      <c r="G374" s="2">
        <f>'[1]Resumen Cliente'!$O$30</f>
        <v>-27000</v>
      </c>
      <c r="H374" s="2">
        <f>'[1]Resumen Cliente'!$C$30-'[1]Resumen Cliente'!$D$30</f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-27000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hidden="1" x14ac:dyDescent="0.25">
      <c r="A375" s="1">
        <v>2733</v>
      </c>
      <c r="B375" s="1" t="s">
        <v>98</v>
      </c>
      <c r="C375" s="2">
        <f>'[1]Resumen Cliente'!$K$31</f>
        <v>0</v>
      </c>
      <c r="D375" s="2">
        <f>'[1]Resumen Cliente'!$L$31</f>
        <v>0</v>
      </c>
      <c r="E375" s="2">
        <f>'[1]Resumen Cliente'!$M$31</f>
        <v>0</v>
      </c>
      <c r="F375" s="2">
        <f>'[1]Resumen Cliente'!$N$31</f>
        <v>0</v>
      </c>
      <c r="G375" s="2">
        <f>'[1]Resumen Cliente'!$O$31</f>
        <v>0</v>
      </c>
      <c r="H375" s="2">
        <f>'[1]Resumen Cliente'!$C$31-'[1]Resumen Cliente'!$D$31</f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hidden="1" x14ac:dyDescent="0.25">
      <c r="A376" s="1">
        <v>2770</v>
      </c>
      <c r="B376" s="1" t="s">
        <v>99</v>
      </c>
      <c r="C376" s="2">
        <f>'[1]Resumen Cliente'!$K$32</f>
        <v>0</v>
      </c>
      <c r="D376" s="2">
        <f>'[1]Resumen Cliente'!$L$32</f>
        <v>4368</v>
      </c>
      <c r="E376" s="2">
        <f>'[1]Resumen Cliente'!$M$32</f>
        <v>0</v>
      </c>
      <c r="F376" s="2">
        <f>'[1]Resumen Cliente'!$N$32</f>
        <v>0</v>
      </c>
      <c r="G376" s="2">
        <f>'[1]Resumen Cliente'!$O$32</f>
        <v>-13500</v>
      </c>
      <c r="H376" s="2">
        <f>'[1]Resumen Cliente'!$C$32-'[1]Resumen Cliente'!$D$32</f>
        <v>-4368</v>
      </c>
      <c r="I376" s="2">
        <v>0</v>
      </c>
      <c r="J376" s="2">
        <v>-4368</v>
      </c>
      <c r="K376" s="2">
        <v>0</v>
      </c>
      <c r="L376" s="2">
        <v>4368</v>
      </c>
      <c r="M376" s="2">
        <v>0</v>
      </c>
      <c r="N376" s="2">
        <v>0</v>
      </c>
      <c r="O376" s="2">
        <v>-13500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hidden="1" x14ac:dyDescent="0.25">
      <c r="A377" s="1">
        <v>2829</v>
      </c>
      <c r="B377" s="1" t="s">
        <v>100</v>
      </c>
      <c r="C377" s="2">
        <f>'[1]Resumen Cliente'!$K$33</f>
        <v>0</v>
      </c>
      <c r="D377" s="2">
        <f>'[1]Resumen Cliente'!$L$33</f>
        <v>0</v>
      </c>
      <c r="E377" s="2">
        <f>'[1]Resumen Cliente'!$M$33</f>
        <v>0</v>
      </c>
      <c r="F377" s="2">
        <f>'[1]Resumen Cliente'!$N$33</f>
        <v>0</v>
      </c>
      <c r="G377" s="2">
        <f>'[1]Resumen Cliente'!$O$33</f>
        <v>-56080</v>
      </c>
      <c r="H377" s="2">
        <f>'[1]Resumen Cliente'!$C$33-'[1]Resumen Cliente'!$D$33</f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-56080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hidden="1" x14ac:dyDescent="0.25">
      <c r="A378" s="1">
        <v>2888</v>
      </c>
      <c r="B378" s="1" t="s">
        <v>101</v>
      </c>
      <c r="C378" s="2">
        <f>'[1]Resumen Cliente'!$K$34</f>
        <v>0</v>
      </c>
      <c r="D378" s="2">
        <f>'[1]Resumen Cliente'!$L$34</f>
        <v>0</v>
      </c>
      <c r="E378" s="2">
        <f>'[1]Resumen Cliente'!$M$34</f>
        <v>0</v>
      </c>
      <c r="F378" s="2">
        <f>'[1]Resumen Cliente'!$N$34</f>
        <v>0</v>
      </c>
      <c r="G378" s="2">
        <f>'[1]Resumen Cliente'!$O$34</f>
        <v>0</v>
      </c>
      <c r="H378" s="2">
        <f>'[1]Resumen Cliente'!$C$34-'[1]Resumen Cliente'!$D$34</f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hidden="1" x14ac:dyDescent="0.25">
      <c r="A379" s="1">
        <v>2895</v>
      </c>
      <c r="B379" s="1" t="s">
        <v>102</v>
      </c>
      <c r="C379" s="2">
        <f>'[1]Resumen Cliente'!$K$35</f>
        <v>0</v>
      </c>
      <c r="D379" s="2">
        <f>'[1]Resumen Cliente'!$L$35</f>
        <v>0</v>
      </c>
      <c r="E379" s="2">
        <f>'[1]Resumen Cliente'!$M$35</f>
        <v>0</v>
      </c>
      <c r="F379" s="2">
        <f>'[1]Resumen Cliente'!$N$35</f>
        <v>0</v>
      </c>
      <c r="G379" s="2">
        <f>'[1]Resumen Cliente'!$O$35</f>
        <v>0</v>
      </c>
      <c r="H379" s="2">
        <f>'[1]Resumen Cliente'!$C$35-'[1]Resumen Cliente'!$D$35</f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hidden="1" x14ac:dyDescent="0.25">
      <c r="A380" s="1">
        <v>2905</v>
      </c>
      <c r="B380" s="1" t="s">
        <v>103</v>
      </c>
      <c r="C380" s="2">
        <f>'[1]Resumen Cliente'!$K$36+'[1]Resumen Cliente'!$U$36</f>
        <v>0</v>
      </c>
      <c r="D380" s="2">
        <f>'[1]Resumen Cliente'!$L$36+'[1]Resumen Cliente'!$V$36</f>
        <v>6521.16</v>
      </c>
      <c r="E380" s="2">
        <f>'[1]Resumen Cliente'!$M$36+'[1]Resumen Cliente'!$W$36</f>
        <v>0</v>
      </c>
      <c r="F380" s="2">
        <f>'[1]Resumen Cliente'!$N$36+'[1]Resumen Cliente'!$X$36</f>
        <v>0</v>
      </c>
      <c r="G380" s="2">
        <f>'[1]Resumen Cliente'!$O$36+'[1]Resumen Cliente'!$Y$36</f>
        <v>-13000</v>
      </c>
      <c r="H380" s="2">
        <f>'[1]Resumen Cliente'!$C$36-'[1]Resumen Cliente'!$D$36</f>
        <v>-6521.16</v>
      </c>
      <c r="I380" s="2">
        <v>0</v>
      </c>
      <c r="J380" s="2">
        <v>-6521.16</v>
      </c>
      <c r="K380" s="2">
        <v>0</v>
      </c>
      <c r="L380" s="2">
        <v>1828.16</v>
      </c>
      <c r="M380" s="2">
        <v>0</v>
      </c>
      <c r="N380" s="2">
        <v>0</v>
      </c>
      <c r="O380" s="2">
        <v>-13000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4693</v>
      </c>
      <c r="W380" s="2">
        <v>0</v>
      </c>
      <c r="X380" s="2">
        <v>0</v>
      </c>
      <c r="Y380" s="2">
        <v>0</v>
      </c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hidden="1" x14ac:dyDescent="0.25">
      <c r="A381" s="1">
        <v>2916</v>
      </c>
      <c r="B381" s="1" t="s">
        <v>104</v>
      </c>
      <c r="C381" s="2">
        <f>'[1]Resumen Cliente'!$K$37</f>
        <v>0</v>
      </c>
      <c r="D381" s="2">
        <f>'[1]Resumen Cliente'!$L$37</f>
        <v>0</v>
      </c>
      <c r="E381" s="2">
        <f>'[1]Resumen Cliente'!$M$37</f>
        <v>0</v>
      </c>
      <c r="F381" s="2">
        <f>'[1]Resumen Cliente'!$N$37</f>
        <v>0</v>
      </c>
      <c r="G381" s="2">
        <f>'[1]Resumen Cliente'!$O$37</f>
        <v>0</v>
      </c>
      <c r="H381" s="2">
        <f>'[1]Resumen Cliente'!$C$37-'[1]Resumen Cliente'!$D$37</f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hidden="1" x14ac:dyDescent="0.25">
      <c r="A382" s="1">
        <v>2951</v>
      </c>
      <c r="B382" s="1" t="s">
        <v>105</v>
      </c>
      <c r="C382" s="2">
        <f>'[1]Resumen Cliente'!$K$38+'[1]Resumen Cliente'!$U$38+'[1]Resumen Cliente'!$Z$38+'[1]Resumen Cliente'!$AE$38</f>
        <v>0</v>
      </c>
      <c r="D382" s="2">
        <f>'[1]Resumen Cliente'!$L$38+'[1]Resumen Cliente'!$V$38+'[1]Resumen Cliente'!$AA$38+'[1]Resumen Cliente'!$AF$38</f>
        <v>0</v>
      </c>
      <c r="E382" s="2">
        <f>'[1]Resumen Cliente'!$M$38+'[1]Resumen Cliente'!$W$38+'[1]Resumen Cliente'!$AB$38+'[1]Resumen Cliente'!$AG$38</f>
        <v>0</v>
      </c>
      <c r="F382" s="2">
        <f>'[1]Resumen Cliente'!$N$38+'[1]Resumen Cliente'!$X$38+'[1]Resumen Cliente'!$AC$38+'[1]Resumen Cliente'!$AH$38</f>
        <v>0</v>
      </c>
      <c r="G382" s="2">
        <f>'[1]Resumen Cliente'!$O$38+'[1]Resumen Cliente'!$Y$38+'[1]Resumen Cliente'!$AD$38+'[1]Resumen Cliente'!$AI$38</f>
        <v>-174846.64</v>
      </c>
      <c r="H382" s="2">
        <f>'[1]Resumen Cliente'!$C$38-'[1]Resumen Cliente'!$D$38</f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185663.35999999999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-37100</v>
      </c>
      <c r="Z382" s="2">
        <v>0</v>
      </c>
      <c r="AA382" s="2">
        <v>0</v>
      </c>
      <c r="AB382" s="2">
        <v>0</v>
      </c>
      <c r="AC382" s="2">
        <v>0</v>
      </c>
      <c r="AD382" s="2">
        <v>-348410</v>
      </c>
      <c r="AE382" s="2">
        <v>0</v>
      </c>
      <c r="AF382" s="2">
        <v>0</v>
      </c>
      <c r="AG382" s="2">
        <v>0</v>
      </c>
      <c r="AH382" s="2">
        <v>0</v>
      </c>
      <c r="AI382" s="2">
        <v>25000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hidden="1" x14ac:dyDescent="0.25">
      <c r="A383" s="1">
        <v>3022</v>
      </c>
      <c r="B383" s="1" t="s">
        <v>106</v>
      </c>
      <c r="C383" s="2">
        <f>'[1]Resumen Cliente'!$K$39</f>
        <v>0</v>
      </c>
      <c r="D383" s="2">
        <f>'[1]Resumen Cliente'!$L$39</f>
        <v>0</v>
      </c>
      <c r="E383" s="2">
        <f>'[1]Resumen Cliente'!$M$39</f>
        <v>0</v>
      </c>
      <c r="F383" s="2">
        <f>'[1]Resumen Cliente'!$N$39</f>
        <v>0</v>
      </c>
      <c r="G383" s="2">
        <f>'[1]Resumen Cliente'!$O$39</f>
        <v>0</v>
      </c>
      <c r="H383" s="2">
        <f>'[1]Resumen Cliente'!$C$39-'[1]Resumen Cliente'!$D$39</f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hidden="1" x14ac:dyDescent="0.25">
      <c r="A384" s="1">
        <v>3044</v>
      </c>
      <c r="B384" s="1" t="s">
        <v>107</v>
      </c>
      <c r="C384" s="2">
        <f>'[1]Resumen Cliente'!$K$40+'[1]Resumen Cliente'!$U$40</f>
        <v>0</v>
      </c>
      <c r="D384" s="2">
        <f>'[1]Resumen Cliente'!$L$40+'[1]Resumen Cliente'!$V$40</f>
        <v>336</v>
      </c>
      <c r="E384" s="2">
        <f>'[1]Resumen Cliente'!$M$40+'[1]Resumen Cliente'!$W$40</f>
        <v>666</v>
      </c>
      <c r="F384" s="2">
        <f>'[1]Resumen Cliente'!$N$40+'[1]Resumen Cliente'!$X$40</f>
        <v>0</v>
      </c>
      <c r="G384" s="2">
        <f>'[1]Resumen Cliente'!$O$40+'[1]Resumen Cliente'!$Y$40</f>
        <v>0</v>
      </c>
      <c r="H384" s="2">
        <f>'[1]Resumen Cliente'!$C$40-'[1]Resumen Cliente'!$D$40</f>
        <v>-336</v>
      </c>
      <c r="I384" s="2">
        <v>0</v>
      </c>
      <c r="J384" s="2">
        <v>-336</v>
      </c>
      <c r="K384" s="2"/>
      <c r="L384" s="2"/>
      <c r="M384" s="2"/>
      <c r="N384" s="2"/>
      <c r="O384" s="2"/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336</v>
      </c>
      <c r="W384" s="2">
        <v>666</v>
      </c>
      <c r="X384" s="2">
        <v>0</v>
      </c>
      <c r="Y384" s="2">
        <v>0</v>
      </c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hidden="1" x14ac:dyDescent="0.25">
      <c r="A385" s="1">
        <v>3058</v>
      </c>
      <c r="B385" s="1" t="s">
        <v>108</v>
      </c>
      <c r="C385" s="2">
        <f>'[1]Resumen Cliente'!$K$41</f>
        <v>0</v>
      </c>
      <c r="D385" s="2">
        <f>'[1]Resumen Cliente'!$L$41</f>
        <v>0</v>
      </c>
      <c r="E385" s="2">
        <f>'[1]Resumen Cliente'!$M$41</f>
        <v>0</v>
      </c>
      <c r="F385" s="2">
        <f>'[1]Resumen Cliente'!$N$41</f>
        <v>0</v>
      </c>
      <c r="G385" s="2">
        <f>'[1]Resumen Cliente'!$O$41</f>
        <v>0</v>
      </c>
      <c r="H385" s="2">
        <f>'[1]Resumen Cliente'!$C$41-'[1]Resumen Cliente'!$D$41</f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hidden="1" x14ac:dyDescent="0.25">
      <c r="A386" s="1">
        <v>3072</v>
      </c>
      <c r="B386" s="1" t="s">
        <v>109</v>
      </c>
      <c r="C386" s="2">
        <f>'[1]Resumen Cliente'!$K$42</f>
        <v>0</v>
      </c>
      <c r="D386" s="2">
        <f>'[1]Resumen Cliente'!$L$42</f>
        <v>0</v>
      </c>
      <c r="E386" s="2">
        <f>'[1]Resumen Cliente'!$M$42</f>
        <v>0</v>
      </c>
      <c r="F386" s="2">
        <f>'[1]Resumen Cliente'!$N$42</f>
        <v>0</v>
      </c>
      <c r="G386" s="2">
        <f>'[1]Resumen Cliente'!$O$42</f>
        <v>-0.01</v>
      </c>
      <c r="H386" s="2">
        <f>'[1]Resumen Cliente'!$C$42-'[1]Resumen Cliente'!$D$42</f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-0.01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hidden="1" x14ac:dyDescent="0.25">
      <c r="A387" s="1">
        <v>3114</v>
      </c>
      <c r="B387" s="1" t="s">
        <v>110</v>
      </c>
      <c r="C387" s="2">
        <f>'[1]Resumen Cliente'!$K$43+'[1]Resumen Cliente'!$U$43+'[1]Resumen Cliente'!$Z$43+'[1]Resumen Cliente'!$AJ$43+'[1]Resumen Cliente'!$AO$43</f>
        <v>728308.1</v>
      </c>
      <c r="D387" s="2">
        <f>'[1]Resumen Cliente'!$L$43+'[1]Resumen Cliente'!$V$43+'[1]Resumen Cliente'!$AA$43+'[1]Resumen Cliente'!$AK$43+'[1]Resumen Cliente'!$AP$43</f>
        <v>349851.97</v>
      </c>
      <c r="E387" s="2">
        <f>'[1]Resumen Cliente'!$M$43+'[1]Resumen Cliente'!$W$43+'[1]Resumen Cliente'!$AB$43+'[1]Resumen Cliente'!$AL$43+'[1]Resumen Cliente'!$AQ$43</f>
        <v>2800</v>
      </c>
      <c r="F387" s="2">
        <f>'[1]Resumen Cliente'!$N$43+'[1]Resumen Cliente'!$X$43+'[1]Resumen Cliente'!$AC$43+'[1]Resumen Cliente'!$AM$43+'[1]Resumen Cliente'!$AR$43</f>
        <v>0</v>
      </c>
      <c r="G387" s="2">
        <f>'[1]Resumen Cliente'!$O$43+'[1]Resumen Cliente'!$Y$43+'[1]Resumen Cliente'!$AD$43+'[1]Resumen Cliente'!$AN$43+'[1]Resumen Cliente'!$AS$43</f>
        <v>279009.98</v>
      </c>
      <c r="H387" s="2">
        <f>'[1]Resumen Cliente'!$C$43-'[1]Resumen Cliente'!$D$43</f>
        <v>378456.13</v>
      </c>
      <c r="I387" s="2">
        <v>378456.13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91479.98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13590</v>
      </c>
      <c r="V387" s="2">
        <v>0</v>
      </c>
      <c r="W387" s="2">
        <v>0</v>
      </c>
      <c r="X387" s="2">
        <v>0</v>
      </c>
      <c r="Y387" s="2">
        <v>-40570</v>
      </c>
      <c r="Z387" s="2">
        <v>0</v>
      </c>
      <c r="AA387" s="2">
        <v>0</v>
      </c>
      <c r="AB387" s="2">
        <v>0</v>
      </c>
      <c r="AC387" s="2">
        <v>0</v>
      </c>
      <c r="AD387" s="2">
        <v>2880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358339.74</v>
      </c>
      <c r="AK387" s="2">
        <v>213980.79999999999</v>
      </c>
      <c r="AL387" s="2">
        <v>2800</v>
      </c>
      <c r="AM387" s="2">
        <v>0</v>
      </c>
      <c r="AN387" s="2">
        <v>-14800</v>
      </c>
      <c r="AO387" s="2">
        <v>356378.36</v>
      </c>
      <c r="AP387" s="2">
        <v>135871.17000000001</v>
      </c>
      <c r="AQ387" s="2">
        <v>0</v>
      </c>
      <c r="AR387" s="2">
        <v>0</v>
      </c>
      <c r="AS387" s="2">
        <v>240020</v>
      </c>
    </row>
    <row r="388" spans="1:45" hidden="1" x14ac:dyDescent="0.25">
      <c r="A388" s="1">
        <v>3137</v>
      </c>
      <c r="B388" s="1" t="s">
        <v>111</v>
      </c>
      <c r="C388" s="2">
        <f>'[1]Resumen Cliente'!$K$44</f>
        <v>0</v>
      </c>
      <c r="D388" s="2">
        <f>'[1]Resumen Cliente'!$L$44</f>
        <v>0</v>
      </c>
      <c r="E388" s="2">
        <f>'[1]Resumen Cliente'!$M$44</f>
        <v>0</v>
      </c>
      <c r="F388" s="2">
        <f>'[1]Resumen Cliente'!$N$44</f>
        <v>0</v>
      </c>
      <c r="G388" s="2">
        <f>'[1]Resumen Cliente'!$O$44</f>
        <v>-7.0000000000000007E-2</v>
      </c>
      <c r="H388" s="2">
        <f>'[1]Resumen Cliente'!$C$44-'[1]Resumen Cliente'!$D$44</f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-7.0000000000000007E-2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hidden="1" x14ac:dyDescent="0.25">
      <c r="A389" s="1">
        <v>3243</v>
      </c>
      <c r="B389" s="1" t="s">
        <v>112</v>
      </c>
      <c r="C389" s="2">
        <f>'[1]Resumen Cliente'!$K$45</f>
        <v>0</v>
      </c>
      <c r="D389" s="2">
        <f>'[1]Resumen Cliente'!$L$45</f>
        <v>0</v>
      </c>
      <c r="E389" s="2">
        <f>'[1]Resumen Cliente'!$M$45</f>
        <v>0</v>
      </c>
      <c r="F389" s="2">
        <f>'[1]Resumen Cliente'!$N$45</f>
        <v>0</v>
      </c>
      <c r="G389" s="2">
        <f>'[1]Resumen Cliente'!$O$45</f>
        <v>0</v>
      </c>
      <c r="H389" s="2">
        <f>'[1]Resumen Cliente'!$C$45-'[1]Resumen Cliente'!$D$45</f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hidden="1" x14ac:dyDescent="0.25">
      <c r="A390" s="1">
        <v>3433</v>
      </c>
      <c r="B390" s="1" t="s">
        <v>113</v>
      </c>
      <c r="C390" s="2">
        <f>'[1]Resumen Cliente'!$K$46</f>
        <v>0</v>
      </c>
      <c r="D390" s="2">
        <f>'[1]Resumen Cliente'!$L$46</f>
        <v>0</v>
      </c>
      <c r="E390" s="2">
        <f>'[1]Resumen Cliente'!$M$46</f>
        <v>0</v>
      </c>
      <c r="F390" s="2">
        <f>'[1]Resumen Cliente'!$N$46</f>
        <v>0</v>
      </c>
      <c r="G390" s="2">
        <f>'[1]Resumen Cliente'!$O$46</f>
        <v>0</v>
      </c>
      <c r="H390" s="2">
        <f>'[1]Resumen Cliente'!$C$46-'[1]Resumen Cliente'!$D$46</f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hidden="1" x14ac:dyDescent="0.25">
      <c r="A391" s="1">
        <v>3520</v>
      </c>
      <c r="B391" s="1" t="s">
        <v>114</v>
      </c>
      <c r="C391" s="2">
        <f>'[1]Resumen Cliente'!$K$47</f>
        <v>0</v>
      </c>
      <c r="D391" s="2">
        <f>'[1]Resumen Cliente'!$L$47</f>
        <v>0</v>
      </c>
      <c r="E391" s="2">
        <f>'[1]Resumen Cliente'!$M$47</f>
        <v>0</v>
      </c>
      <c r="F391" s="2">
        <f>'[1]Resumen Cliente'!$N$47</f>
        <v>0</v>
      </c>
      <c r="G391" s="2">
        <f>'[1]Resumen Cliente'!$O$47</f>
        <v>-0.06</v>
      </c>
      <c r="H391" s="2">
        <f>'[1]Resumen Cliente'!$C$47-'[1]Resumen Cliente'!$D$47</f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-0.06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hidden="1" x14ac:dyDescent="0.25">
      <c r="A392" s="1">
        <v>3532</v>
      </c>
      <c r="B392" s="1" t="s">
        <v>115</v>
      </c>
      <c r="C392" s="2">
        <f>'[1]Resumen Cliente'!$K$48+'[1]Resumen Cliente'!$P$48</f>
        <v>0</v>
      </c>
      <c r="D392" s="2">
        <f>'[1]Resumen Cliente'!$L$48+'[1]Resumen Cliente'!$Q$48</f>
        <v>0</v>
      </c>
      <c r="E392" s="2">
        <f>'[1]Resumen Cliente'!$M$48+'[1]Resumen Cliente'!$R$48</f>
        <v>0</v>
      </c>
      <c r="F392" s="2">
        <f>'[1]Resumen Cliente'!$N$48+'[1]Resumen Cliente'!$S$48</f>
        <v>0</v>
      </c>
      <c r="G392" s="2">
        <f>'[1]Resumen Cliente'!$O$48+'[1]Resumen Cliente'!$T$48</f>
        <v>20650</v>
      </c>
      <c r="H392" s="2">
        <f>'[1]Resumen Cliente'!$C$48-'[1]Resumen Cliente'!$D$48</f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45650</v>
      </c>
      <c r="P392" s="2">
        <v>0</v>
      </c>
      <c r="Q392" s="2">
        <v>0</v>
      </c>
      <c r="R392" s="2">
        <v>0</v>
      </c>
      <c r="S392" s="2">
        <v>0</v>
      </c>
      <c r="T392" s="2">
        <v>-25000</v>
      </c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hidden="1" x14ac:dyDescent="0.25">
      <c r="A393" s="1">
        <v>3644</v>
      </c>
      <c r="B393" s="1" t="s">
        <v>116</v>
      </c>
      <c r="C393" s="2">
        <f>'[1]Resumen Cliente'!$K$49</f>
        <v>0</v>
      </c>
      <c r="D393" s="2">
        <f>'[1]Resumen Cliente'!$L$49</f>
        <v>0</v>
      </c>
      <c r="E393" s="2">
        <f>'[1]Resumen Cliente'!$M$49</f>
        <v>0</v>
      </c>
      <c r="F393" s="2">
        <f>'[1]Resumen Cliente'!$N$49</f>
        <v>0</v>
      </c>
      <c r="G393" s="2">
        <f>'[1]Resumen Cliente'!$O$49</f>
        <v>-78620</v>
      </c>
      <c r="H393" s="2">
        <f>'[1]Resumen Cliente'!$C$49-'[1]Resumen Cliente'!$D$49</f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-78620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hidden="1" x14ac:dyDescent="0.25">
      <c r="A394" s="1">
        <v>3974</v>
      </c>
      <c r="B394" s="1" t="s">
        <v>117</v>
      </c>
      <c r="C394" s="2">
        <f>'[1]Resumen Cliente'!$K$50</f>
        <v>0</v>
      </c>
      <c r="D394" s="2">
        <f>'[1]Resumen Cliente'!$L$50</f>
        <v>0</v>
      </c>
      <c r="E394" s="2">
        <f>'[1]Resumen Cliente'!$M$50</f>
        <v>0</v>
      </c>
      <c r="F394" s="2">
        <f>'[1]Resumen Cliente'!$N$50</f>
        <v>0</v>
      </c>
      <c r="G394" s="2">
        <f>'[1]Resumen Cliente'!$O$50</f>
        <v>0</v>
      </c>
      <c r="H394" s="2">
        <f>'[1]Resumen Cliente'!$C$50-'[1]Resumen Cliente'!$D$50</f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hidden="1" x14ac:dyDescent="0.25">
      <c r="A395" s="1">
        <v>3981</v>
      </c>
      <c r="B395" s="1" t="s">
        <v>118</v>
      </c>
      <c r="C395" s="2">
        <f>'[1]Resumen Cliente'!$K$51+'[1]Resumen Cliente'!$U$51+'[1]Resumen Cliente'!$Z$51</f>
        <v>0</v>
      </c>
      <c r="D395" s="2">
        <f>'[1]Resumen Cliente'!$L$51+'[1]Resumen Cliente'!$V$51+'[1]Resumen Cliente'!$AA$51</f>
        <v>4600.1399999999994</v>
      </c>
      <c r="E395" s="2">
        <f>'[1]Resumen Cliente'!$M$51+'[1]Resumen Cliente'!$W$51+'[1]Resumen Cliente'!$AB$51</f>
        <v>0</v>
      </c>
      <c r="F395" s="2">
        <f>'[1]Resumen Cliente'!$N$51+'[1]Resumen Cliente'!$X$51+'[1]Resumen Cliente'!$AC$51</f>
        <v>0</v>
      </c>
      <c r="G395" s="2">
        <f>'[1]Resumen Cliente'!$O$51+'[1]Resumen Cliente'!$Y$51+'[1]Resumen Cliente'!$AD$51</f>
        <v>0</v>
      </c>
      <c r="H395" s="2">
        <f>'[1]Resumen Cliente'!$C$51-'[1]Resumen Cliente'!$D$51</f>
        <v>-4600.1399999999994</v>
      </c>
      <c r="I395" s="2">
        <v>0</v>
      </c>
      <c r="J395" s="2">
        <v>-4600.1400000000003</v>
      </c>
      <c r="K395" s="2"/>
      <c r="L395" s="2"/>
      <c r="M395" s="2"/>
      <c r="N395" s="2"/>
      <c r="O395" s="2"/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9.5299999999999994</v>
      </c>
      <c r="W395" s="2">
        <v>0</v>
      </c>
      <c r="X395" s="2">
        <v>0</v>
      </c>
      <c r="Y395" s="2">
        <v>0</v>
      </c>
      <c r="Z395" s="2">
        <v>0</v>
      </c>
      <c r="AA395" s="2">
        <v>4590.6099999999997</v>
      </c>
      <c r="AB395" s="2">
        <v>0</v>
      </c>
      <c r="AC395" s="2">
        <v>0</v>
      </c>
      <c r="AD395" s="2">
        <v>0</v>
      </c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hidden="1" x14ac:dyDescent="0.25">
      <c r="A396" s="1">
        <v>3982</v>
      </c>
      <c r="B396" s="1" t="s">
        <v>119</v>
      </c>
      <c r="C396" s="2">
        <f>'[1]Resumen Cliente'!$K$52</f>
        <v>0</v>
      </c>
      <c r="D396" s="2">
        <f>'[1]Resumen Cliente'!$L$52</f>
        <v>0</v>
      </c>
      <c r="E396" s="2">
        <f>'[1]Resumen Cliente'!$M$52</f>
        <v>0</v>
      </c>
      <c r="F396" s="2">
        <f>'[1]Resumen Cliente'!$N$52</f>
        <v>0</v>
      </c>
      <c r="G396" s="2">
        <f>'[1]Resumen Cliente'!$O$52</f>
        <v>-40020</v>
      </c>
      <c r="H396" s="2">
        <f>'[1]Resumen Cliente'!$C$52-'[1]Resumen Cliente'!$D$52</f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-40020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hidden="1" x14ac:dyDescent="0.25">
      <c r="A397" s="1">
        <v>3988</v>
      </c>
      <c r="B397" s="1" t="s">
        <v>120</v>
      </c>
      <c r="C397" s="2">
        <f>'[1]Resumen Cliente'!$K$53</f>
        <v>0</v>
      </c>
      <c r="D397" s="2">
        <f>'[1]Resumen Cliente'!$L$53</f>
        <v>0</v>
      </c>
      <c r="E397" s="2">
        <f>'[1]Resumen Cliente'!$M$53</f>
        <v>0</v>
      </c>
      <c r="F397" s="2">
        <f>'[1]Resumen Cliente'!$N$53</f>
        <v>0</v>
      </c>
      <c r="G397" s="2">
        <f>'[1]Resumen Cliente'!$O$53</f>
        <v>0</v>
      </c>
      <c r="H397" s="2">
        <f>'[1]Resumen Cliente'!$C$53-'[1]Resumen Cliente'!$D$53</f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hidden="1" x14ac:dyDescent="0.25">
      <c r="A398" s="1">
        <v>4005</v>
      </c>
      <c r="B398" s="1" t="s">
        <v>121</v>
      </c>
      <c r="C398" s="2">
        <f>'[1]Resumen Cliente'!$K$54</f>
        <v>0</v>
      </c>
      <c r="D398" s="2">
        <f>'[1]Resumen Cliente'!$L$54</f>
        <v>0</v>
      </c>
      <c r="E398" s="2">
        <f>'[1]Resumen Cliente'!$M$54</f>
        <v>0</v>
      </c>
      <c r="F398" s="2">
        <f>'[1]Resumen Cliente'!$N$54</f>
        <v>0</v>
      </c>
      <c r="G398" s="2">
        <f>'[1]Resumen Cliente'!$O$54</f>
        <v>-13450.01</v>
      </c>
      <c r="H398" s="2">
        <f>'[1]Resumen Cliente'!$C$54-'[1]Resumen Cliente'!$D$54</f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-13450.01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hidden="1" x14ac:dyDescent="0.25">
      <c r="A399" s="1">
        <v>4047</v>
      </c>
      <c r="B399" s="1" t="s">
        <v>120</v>
      </c>
      <c r="C399" s="2">
        <f>'[1]Resumen Cliente'!$K$55</f>
        <v>0</v>
      </c>
      <c r="D399" s="2">
        <f>'[1]Resumen Cliente'!$L$55</f>
        <v>0</v>
      </c>
      <c r="E399" s="2">
        <f>'[1]Resumen Cliente'!$M$55</f>
        <v>0</v>
      </c>
      <c r="F399" s="2">
        <f>'[1]Resumen Cliente'!$N$55</f>
        <v>0</v>
      </c>
      <c r="G399" s="2">
        <f>'[1]Resumen Cliente'!$O$55</f>
        <v>0</v>
      </c>
      <c r="H399" s="2">
        <f>'[1]Resumen Cliente'!$C$55-'[1]Resumen Cliente'!$D$55</f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hidden="1" x14ac:dyDescent="0.25">
      <c r="A400" s="1">
        <v>4091</v>
      </c>
      <c r="B400" s="1" t="s">
        <v>122</v>
      </c>
      <c r="C400" s="2">
        <f>'[1]Resumen Cliente'!$K$56</f>
        <v>0</v>
      </c>
      <c r="D400" s="2">
        <f>'[1]Resumen Cliente'!$L$56</f>
        <v>0</v>
      </c>
      <c r="E400" s="2">
        <f>'[1]Resumen Cliente'!$M$56</f>
        <v>0</v>
      </c>
      <c r="F400" s="2">
        <f>'[1]Resumen Cliente'!$N$56</f>
        <v>0</v>
      </c>
      <c r="G400" s="2">
        <f>'[1]Resumen Cliente'!$O$56</f>
        <v>-13270</v>
      </c>
      <c r="H400" s="2">
        <f>'[1]Resumen Cliente'!$C$56-'[1]Resumen Cliente'!$D$56</f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-13270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hidden="1" x14ac:dyDescent="0.25">
      <c r="A401" s="1">
        <v>4104</v>
      </c>
      <c r="B401" s="1" t="s">
        <v>123</v>
      </c>
      <c r="C401" s="2">
        <f>'[1]Resumen Cliente'!$K$57+'[1]Resumen Cliente'!$U$57+'[1]Resumen Cliente'!$AE$57+'[1]Resumen Cliente'!$AJ$57</f>
        <v>9211403.2400000002</v>
      </c>
      <c r="D401" s="2">
        <f>'[1]Resumen Cliente'!$L$57+'[1]Resumen Cliente'!$V$57+'[1]Resumen Cliente'!$AF$57+'[1]Resumen Cliente'!$AK$57</f>
        <v>9702643.7000000011</v>
      </c>
      <c r="E401" s="2">
        <f>'[1]Resumen Cliente'!$M$57+'[1]Resumen Cliente'!$W$57+'[1]Resumen Cliente'!$AG$57+'[1]Resumen Cliente'!$AL$57</f>
        <v>0</v>
      </c>
      <c r="F401" s="2">
        <f>'[1]Resumen Cliente'!$N$57+'[1]Resumen Cliente'!$X$57+'[1]Resumen Cliente'!$AH$57+'[1]Resumen Cliente'!$AM$57</f>
        <v>40530.399999999994</v>
      </c>
      <c r="G401" s="2">
        <f>'[1]Resumen Cliente'!$O$57+'[1]Resumen Cliente'!$Y$57+'[1]Resumen Cliente'!$AI$57+'[1]Resumen Cliente'!$AN$57</f>
        <v>0</v>
      </c>
      <c r="H401" s="2">
        <f>'[1]Resumen Cliente'!$C$57-'[1]Resumen Cliente'!$D$57</f>
        <v>-491240.46000000089</v>
      </c>
      <c r="I401" s="2">
        <v>0</v>
      </c>
      <c r="J401" s="2">
        <v>-491240.46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997.6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1638133.35</v>
      </c>
      <c r="AF401" s="2">
        <v>9666803.6300000008</v>
      </c>
      <c r="AG401" s="2">
        <v>0</v>
      </c>
      <c r="AH401" s="2">
        <v>38822.879999999997</v>
      </c>
      <c r="AI401" s="2">
        <v>0</v>
      </c>
      <c r="AJ401" s="2">
        <v>7573269.8899999997</v>
      </c>
      <c r="AK401" s="2">
        <v>34842.47</v>
      </c>
      <c r="AL401" s="2">
        <v>0</v>
      </c>
      <c r="AM401" s="2">
        <v>1707.52</v>
      </c>
      <c r="AN401" s="2">
        <v>0</v>
      </c>
      <c r="AO401" s="1"/>
      <c r="AP401" s="1"/>
      <c r="AQ401" s="1"/>
      <c r="AR401" s="1"/>
      <c r="AS401" s="1"/>
    </row>
    <row r="402" spans="1:45" hidden="1" x14ac:dyDescent="0.25">
      <c r="A402" s="1">
        <v>4204</v>
      </c>
      <c r="B402" s="1" t="s">
        <v>124</v>
      </c>
      <c r="C402" s="2">
        <f>'[1]Resumen Cliente'!$K$58</f>
        <v>0</v>
      </c>
      <c r="D402" s="2">
        <f>'[1]Resumen Cliente'!$L$58</f>
        <v>0</v>
      </c>
      <c r="E402" s="2">
        <f>'[1]Resumen Cliente'!$M$58</f>
        <v>0</v>
      </c>
      <c r="F402" s="2">
        <f>'[1]Resumen Cliente'!$N$58</f>
        <v>0</v>
      </c>
      <c r="G402" s="2">
        <f>'[1]Resumen Cliente'!$O$58</f>
        <v>0</v>
      </c>
      <c r="H402" s="2">
        <f>'[1]Resumen Cliente'!$C$58-'[1]Resumen Cliente'!$D$58</f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hidden="1" x14ac:dyDescent="0.25">
      <c r="A403" s="1">
        <v>4501</v>
      </c>
      <c r="B403" s="1" t="s">
        <v>125</v>
      </c>
      <c r="C403" s="2">
        <f>'[1]Resumen Cliente'!$K$59</f>
        <v>0</v>
      </c>
      <c r="D403" s="2">
        <f>'[1]Resumen Cliente'!$L$59</f>
        <v>0</v>
      </c>
      <c r="E403" s="2">
        <f>'[1]Resumen Cliente'!$M$59</f>
        <v>0</v>
      </c>
      <c r="F403" s="2">
        <f>'[1]Resumen Cliente'!$N$59</f>
        <v>0</v>
      </c>
      <c r="G403" s="2">
        <f>'[1]Resumen Cliente'!$O$59</f>
        <v>0</v>
      </c>
      <c r="H403" s="2">
        <f>'[1]Resumen Cliente'!$C$59-'[1]Resumen Cliente'!$D$59</f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hidden="1" x14ac:dyDescent="0.25">
      <c r="A404" s="1">
        <v>4550</v>
      </c>
      <c r="B404" s="1" t="s">
        <v>126</v>
      </c>
      <c r="C404" s="2">
        <f>'[1]Resumen Cliente'!$K$60</f>
        <v>0</v>
      </c>
      <c r="D404" s="2">
        <f>'[1]Resumen Cliente'!$L$60</f>
        <v>0</v>
      </c>
      <c r="E404" s="2">
        <f>'[1]Resumen Cliente'!$M$60</f>
        <v>0</v>
      </c>
      <c r="F404" s="2">
        <f>'[1]Resumen Cliente'!$N$60</f>
        <v>0</v>
      </c>
      <c r="G404" s="2">
        <f>'[1]Resumen Cliente'!$O$60</f>
        <v>0</v>
      </c>
      <c r="H404" s="2">
        <f>'[1]Resumen Cliente'!$C$60-'[1]Resumen Cliente'!$D$60</f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hidden="1" x14ac:dyDescent="0.25">
      <c r="A405" s="1">
        <v>4606</v>
      </c>
      <c r="B405" s="1" t="s">
        <v>127</v>
      </c>
      <c r="C405" s="2">
        <f>'[1]Resumen Cliente'!$K$61</f>
        <v>0</v>
      </c>
      <c r="D405" s="2">
        <f>'[1]Resumen Cliente'!$L$61</f>
        <v>0</v>
      </c>
      <c r="E405" s="2">
        <f>'[1]Resumen Cliente'!$M$61</f>
        <v>0</v>
      </c>
      <c r="F405" s="2">
        <f>'[1]Resumen Cliente'!$N$61</f>
        <v>0</v>
      </c>
      <c r="G405" s="2">
        <f>'[1]Resumen Cliente'!$O$61</f>
        <v>-0.05</v>
      </c>
      <c r="H405" s="2">
        <f>'[1]Resumen Cliente'!$C$61-'[1]Resumen Cliente'!$D$61</f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-0.05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hidden="1" x14ac:dyDescent="0.25">
      <c r="A406" s="1">
        <v>4746</v>
      </c>
      <c r="B406" s="1" t="s">
        <v>128</v>
      </c>
      <c r="C406" s="2">
        <f>'[1]Resumen Cliente'!$K$62</f>
        <v>0</v>
      </c>
      <c r="D406" s="2">
        <f>'[1]Resumen Cliente'!$L$62</f>
        <v>0</v>
      </c>
      <c r="E406" s="2">
        <f>'[1]Resumen Cliente'!$M$62</f>
        <v>0</v>
      </c>
      <c r="F406" s="2">
        <f>'[1]Resumen Cliente'!$N$62</f>
        <v>0</v>
      </c>
      <c r="G406" s="2">
        <f>'[1]Resumen Cliente'!$O$62</f>
        <v>-0.01</v>
      </c>
      <c r="H406" s="2">
        <f>'[1]Resumen Cliente'!$C$62-'[1]Resumen Cliente'!$D$62</f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-0.01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hidden="1" x14ac:dyDescent="0.25">
      <c r="A407" s="1">
        <v>4860</v>
      </c>
      <c r="B407" s="1" t="s">
        <v>112</v>
      </c>
      <c r="C407" s="2">
        <f>'[1]Resumen Cliente'!$K$63</f>
        <v>0</v>
      </c>
      <c r="D407" s="2">
        <f>'[1]Resumen Cliente'!$L$63</f>
        <v>0</v>
      </c>
      <c r="E407" s="2">
        <f>'[1]Resumen Cliente'!$M$63</f>
        <v>0</v>
      </c>
      <c r="F407" s="2">
        <f>'[1]Resumen Cliente'!$N$63</f>
        <v>0</v>
      </c>
      <c r="G407" s="2">
        <f>'[1]Resumen Cliente'!$O$63</f>
        <v>0</v>
      </c>
      <c r="H407" s="2">
        <f>'[1]Resumen Cliente'!$C$63-'[1]Resumen Cliente'!$D$63</f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hidden="1" x14ac:dyDescent="0.25">
      <c r="A408" s="1">
        <v>5136</v>
      </c>
      <c r="B408" s="1" t="s">
        <v>129</v>
      </c>
      <c r="C408" s="2">
        <f>'[1]Resumen Cliente'!$K$64</f>
        <v>0</v>
      </c>
      <c r="D408" s="2">
        <f>'[1]Resumen Cliente'!$L$64</f>
        <v>0</v>
      </c>
      <c r="E408" s="2">
        <f>'[1]Resumen Cliente'!$M$64</f>
        <v>0</v>
      </c>
      <c r="F408" s="2">
        <f>'[1]Resumen Cliente'!$N$64</f>
        <v>0</v>
      </c>
      <c r="G408" s="2">
        <f>'[1]Resumen Cliente'!$O$64</f>
        <v>-0.01</v>
      </c>
      <c r="H408" s="2">
        <f>'[1]Resumen Cliente'!$C$64-'[1]Resumen Cliente'!$D$64</f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-0.01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hidden="1" x14ac:dyDescent="0.25">
      <c r="A409" s="1">
        <v>5142</v>
      </c>
      <c r="B409" s="1" t="s">
        <v>130</v>
      </c>
      <c r="C409" s="2">
        <f>'[1]Resumen Cliente'!$K$65</f>
        <v>0</v>
      </c>
      <c r="D409" s="2">
        <f>'[1]Resumen Cliente'!$L$65</f>
        <v>0</v>
      </c>
      <c r="E409" s="2">
        <f>'[1]Resumen Cliente'!$M$65</f>
        <v>0</v>
      </c>
      <c r="F409" s="2">
        <f>'[1]Resumen Cliente'!$N$65</f>
        <v>0</v>
      </c>
      <c r="G409" s="2">
        <f>'[1]Resumen Cliente'!$O$65</f>
        <v>0</v>
      </c>
      <c r="H409" s="2">
        <f>'[1]Resumen Cliente'!$C$65-'[1]Resumen Cliente'!$D$65</f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hidden="1" x14ac:dyDescent="0.25">
      <c r="A410" s="1">
        <v>5199</v>
      </c>
      <c r="B410" s="1" t="s">
        <v>114</v>
      </c>
      <c r="C410" s="2">
        <f>'[1]Resumen Cliente'!$K$66+'[1]Resumen Cliente'!$U$66+'[1]Resumen Cliente'!$AE$66+'[1]Resumen Cliente'!$AJ$66</f>
        <v>0</v>
      </c>
      <c r="D410" s="2">
        <f>'[1]Resumen Cliente'!$L$66+'[1]Resumen Cliente'!$V$66+'[1]Resumen Cliente'!$AF$66+'[1]Resumen Cliente'!$AK$66</f>
        <v>282896.88999999996</v>
      </c>
      <c r="E410" s="2">
        <f>'[1]Resumen Cliente'!$M$66+'[1]Resumen Cliente'!$W$66+'[1]Resumen Cliente'!$AG$66+'[1]Resumen Cliente'!$AL$66</f>
        <v>2981.28</v>
      </c>
      <c r="F410" s="2">
        <f>'[1]Resumen Cliente'!$N$66+'[1]Resumen Cliente'!$X$66+'[1]Resumen Cliente'!$AH$66+'[1]Resumen Cliente'!$AM$66</f>
        <v>0</v>
      </c>
      <c r="G410" s="2">
        <f>'[1]Resumen Cliente'!$O$66+'[1]Resumen Cliente'!$Y$66+'[1]Resumen Cliente'!$AI$66+'[1]Resumen Cliente'!$AN$66</f>
        <v>0</v>
      </c>
      <c r="H410" s="2">
        <f>'[1]Resumen Cliente'!$C$66-'[1]Resumen Cliente'!$D$66</f>
        <v>-282896.88999999996</v>
      </c>
      <c r="I410" s="2">
        <v>0</v>
      </c>
      <c r="J410" s="2">
        <v>-282896.89</v>
      </c>
      <c r="K410" s="2"/>
      <c r="L410" s="2"/>
      <c r="M410" s="2"/>
      <c r="N410" s="2"/>
      <c r="O410" s="2"/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699.74</v>
      </c>
      <c r="W410" s="2">
        <v>2593.3000000000002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280396.90999999997</v>
      </c>
      <c r="AG410" s="2">
        <v>0</v>
      </c>
      <c r="AH410" s="2">
        <v>0</v>
      </c>
      <c r="AI410" s="2">
        <v>0</v>
      </c>
      <c r="AJ410" s="2">
        <v>0</v>
      </c>
      <c r="AK410" s="2">
        <v>1800.24</v>
      </c>
      <c r="AL410" s="2">
        <v>387.98</v>
      </c>
      <c r="AM410" s="2">
        <v>0</v>
      </c>
      <c r="AN410" s="2">
        <v>0</v>
      </c>
      <c r="AO410" s="1"/>
      <c r="AP410" s="1"/>
      <c r="AQ410" s="1"/>
      <c r="AR410" s="1"/>
      <c r="AS410" s="1"/>
    </row>
    <row r="411" spans="1:45" hidden="1" x14ac:dyDescent="0.25">
      <c r="A411" s="1">
        <v>5334</v>
      </c>
      <c r="B411" s="1" t="s">
        <v>131</v>
      </c>
      <c r="C411" s="2">
        <f>'[1]Resumen Cliente'!$K$67</f>
        <v>0</v>
      </c>
      <c r="D411" s="2">
        <f>'[1]Resumen Cliente'!$L$67</f>
        <v>0</v>
      </c>
      <c r="E411" s="2">
        <f>'[1]Resumen Cliente'!$M$67</f>
        <v>0</v>
      </c>
      <c r="F411" s="2">
        <f>'[1]Resumen Cliente'!$N$67</f>
        <v>0</v>
      </c>
      <c r="G411" s="2">
        <f>'[1]Resumen Cliente'!$O$67</f>
        <v>-12000</v>
      </c>
      <c r="H411" s="2">
        <f>'[1]Resumen Cliente'!$C$67-'[1]Resumen Cliente'!$D$67</f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-12000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hidden="1" x14ac:dyDescent="0.25">
      <c r="A412" s="1">
        <v>5335</v>
      </c>
      <c r="B412" s="1" t="s">
        <v>132</v>
      </c>
      <c r="C412" s="2">
        <f>'[1]Resumen Cliente'!$K$68</f>
        <v>0</v>
      </c>
      <c r="D412" s="2">
        <f>'[1]Resumen Cliente'!$L$68</f>
        <v>0</v>
      </c>
      <c r="E412" s="2">
        <f>'[1]Resumen Cliente'!$M$68</f>
        <v>0</v>
      </c>
      <c r="F412" s="2">
        <f>'[1]Resumen Cliente'!$N$68</f>
        <v>0</v>
      </c>
      <c r="G412" s="2">
        <f>'[1]Resumen Cliente'!$O$68</f>
        <v>-12000</v>
      </c>
      <c r="H412" s="2">
        <f>'[1]Resumen Cliente'!$C$68-'[1]Resumen Cliente'!$D$68</f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-12000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hidden="1" x14ac:dyDescent="0.25">
      <c r="A413" s="1">
        <v>5496</v>
      </c>
      <c r="B413" s="1" t="s">
        <v>133</v>
      </c>
      <c r="C413" s="2">
        <f>'[1]Resumen Cliente'!$K$69</f>
        <v>0</v>
      </c>
      <c r="D413" s="2">
        <f>'[1]Resumen Cliente'!$L$69</f>
        <v>0</v>
      </c>
      <c r="E413" s="2">
        <f>'[1]Resumen Cliente'!$M$69</f>
        <v>0</v>
      </c>
      <c r="F413" s="2">
        <f>'[1]Resumen Cliente'!$N$69</f>
        <v>0</v>
      </c>
      <c r="G413" s="2">
        <f>'[1]Resumen Cliente'!$O$69</f>
        <v>-169704.33</v>
      </c>
      <c r="H413" s="2">
        <f>'[1]Resumen Cliente'!$C$69-'[1]Resumen Cliente'!$D$69</f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-169704.33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hidden="1" x14ac:dyDescent="0.25">
      <c r="A414" s="1">
        <v>5600</v>
      </c>
      <c r="B414" s="1" t="s">
        <v>134</v>
      </c>
      <c r="C414" s="2">
        <f>'[1]Resumen Cliente'!$K$70</f>
        <v>0</v>
      </c>
      <c r="D414" s="2">
        <f>'[1]Resumen Cliente'!$L$70</f>
        <v>0</v>
      </c>
      <c r="E414" s="2">
        <f>'[1]Resumen Cliente'!$M$70</f>
        <v>0</v>
      </c>
      <c r="F414" s="2">
        <f>'[1]Resumen Cliente'!$N$70</f>
        <v>0</v>
      </c>
      <c r="G414" s="2">
        <f>'[1]Resumen Cliente'!$O$70</f>
        <v>0</v>
      </c>
      <c r="H414" s="2">
        <f>'[1]Resumen Cliente'!$C$70-'[1]Resumen Cliente'!$D$70</f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hidden="1" x14ac:dyDescent="0.25">
      <c r="A415" s="1">
        <v>5613</v>
      </c>
      <c r="B415" s="1" t="s">
        <v>135</v>
      </c>
      <c r="C415" s="2">
        <f>'[1]Resumen Cliente'!$K$71</f>
        <v>0</v>
      </c>
      <c r="D415" s="2">
        <f>'[1]Resumen Cliente'!$L$71</f>
        <v>0</v>
      </c>
      <c r="E415" s="2">
        <f>'[1]Resumen Cliente'!$M$71</f>
        <v>0</v>
      </c>
      <c r="F415" s="2">
        <f>'[1]Resumen Cliente'!$N$71</f>
        <v>0</v>
      </c>
      <c r="G415" s="2">
        <f>'[1]Resumen Cliente'!$O$71</f>
        <v>0</v>
      </c>
      <c r="H415" s="2">
        <f>'[1]Resumen Cliente'!$C$71-'[1]Resumen Cliente'!$D$71</f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idden="1" x14ac:dyDescent="0.25">
      <c r="A416" s="1">
        <v>5683</v>
      </c>
      <c r="B416" s="1" t="s">
        <v>136</v>
      </c>
      <c r="C416" s="2">
        <f>'[1]Resumen Cliente'!$K$72</f>
        <v>0</v>
      </c>
      <c r="D416" s="2">
        <f>'[1]Resumen Cliente'!$L$72</f>
        <v>0</v>
      </c>
      <c r="E416" s="2">
        <f>'[1]Resumen Cliente'!$M$72</f>
        <v>0</v>
      </c>
      <c r="F416" s="2">
        <f>'[1]Resumen Cliente'!$N$72</f>
        <v>0</v>
      </c>
      <c r="G416" s="2">
        <f>'[1]Resumen Cliente'!$O$72</f>
        <v>0</v>
      </c>
      <c r="H416" s="2">
        <f>'[1]Resumen Cliente'!$C$72-'[1]Resumen Cliente'!$D$72</f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idden="1" x14ac:dyDescent="0.25">
      <c r="A417" s="1">
        <v>5733</v>
      </c>
      <c r="B417" s="1" t="s">
        <v>137</v>
      </c>
      <c r="C417" s="2">
        <f>'[1]Resumen Cliente'!$K$73</f>
        <v>0</v>
      </c>
      <c r="D417" s="2">
        <f>'[1]Resumen Cliente'!$L$73</f>
        <v>0</v>
      </c>
      <c r="E417" s="2">
        <f>'[1]Resumen Cliente'!$M$73</f>
        <v>0</v>
      </c>
      <c r="F417" s="2">
        <f>'[1]Resumen Cliente'!$N$73</f>
        <v>0</v>
      </c>
      <c r="G417" s="2">
        <f>'[1]Resumen Cliente'!$O$73</f>
        <v>-0.02</v>
      </c>
      <c r="H417" s="2">
        <f>'[1]Resumen Cliente'!$C$73-'[1]Resumen Cliente'!$D$73</f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-0.02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idden="1" x14ac:dyDescent="0.25">
      <c r="A418" s="1">
        <v>5775</v>
      </c>
      <c r="B418" s="1" t="s">
        <v>138</v>
      </c>
      <c r="C418" s="2">
        <f>'[1]Resumen Cliente'!$K$74</f>
        <v>0</v>
      </c>
      <c r="D418" s="2">
        <f>'[1]Resumen Cliente'!$L$74</f>
        <v>0</v>
      </c>
      <c r="E418" s="2">
        <f>'[1]Resumen Cliente'!$M$74</f>
        <v>0</v>
      </c>
      <c r="F418" s="2">
        <f>'[1]Resumen Cliente'!$N$74</f>
        <v>0</v>
      </c>
      <c r="G418" s="2">
        <f>'[1]Resumen Cliente'!$O$74</f>
        <v>0</v>
      </c>
      <c r="H418" s="2">
        <f>'[1]Resumen Cliente'!$C$74-'[1]Resumen Cliente'!$D$74</f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idden="1" x14ac:dyDescent="0.25">
      <c r="A419" s="1">
        <v>6037</v>
      </c>
      <c r="B419" s="1" t="s">
        <v>139</v>
      </c>
      <c r="C419" s="2">
        <f>'[1]Resumen Cliente'!$K$75+'[1]Resumen Cliente'!$U$75+'[1]Resumen Cliente'!$AE$75+'[1]Resumen Cliente'!$AJ$75</f>
        <v>3332.6800000000003</v>
      </c>
      <c r="D419" s="2">
        <f>'[1]Resumen Cliente'!$L$75+'[1]Resumen Cliente'!$V$75+'[1]Resumen Cliente'!$AF$75+'[1]Resumen Cliente'!$AK$75</f>
        <v>39548.89</v>
      </c>
      <c r="E419" s="2">
        <f>'[1]Resumen Cliente'!$M$75+'[1]Resumen Cliente'!$W$75+'[1]Resumen Cliente'!$AG$75+'[1]Resumen Cliente'!$AL$75</f>
        <v>479855.77999999997</v>
      </c>
      <c r="F419" s="2">
        <f>'[1]Resumen Cliente'!$N$75+'[1]Resumen Cliente'!$X$75+'[1]Resumen Cliente'!$AH$75+'[1]Resumen Cliente'!$AM$75</f>
        <v>0</v>
      </c>
      <c r="G419" s="2">
        <f>'[1]Resumen Cliente'!$O$75+'[1]Resumen Cliente'!$Y$75+'[1]Resumen Cliente'!$AI$75+'[1]Resumen Cliente'!$AN$75</f>
        <v>0</v>
      </c>
      <c r="H419" s="2">
        <f>'[1]Resumen Cliente'!$C$75-'[1]Resumen Cliente'!$D$75</f>
        <v>-36216.21</v>
      </c>
      <c r="I419" s="2">
        <v>0</v>
      </c>
      <c r="J419" s="2">
        <v>-36216.21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26840.47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3080.4</v>
      </c>
      <c r="AF419" s="2">
        <v>11370</v>
      </c>
      <c r="AG419" s="2">
        <v>427210.16</v>
      </c>
      <c r="AH419" s="2">
        <v>0</v>
      </c>
      <c r="AI419" s="2">
        <v>0</v>
      </c>
      <c r="AJ419" s="2">
        <v>252.28</v>
      </c>
      <c r="AK419" s="2">
        <v>1338.42</v>
      </c>
      <c r="AL419" s="2">
        <v>52645.62</v>
      </c>
      <c r="AM419" s="2">
        <v>0</v>
      </c>
      <c r="AN419" s="2">
        <v>0</v>
      </c>
      <c r="AO419" s="1"/>
      <c r="AP419" s="1"/>
      <c r="AQ419" s="1"/>
      <c r="AR419" s="1"/>
      <c r="AS419" s="1"/>
    </row>
    <row r="420" spans="1:45" hidden="1" x14ac:dyDescent="0.25">
      <c r="A420" s="1">
        <v>6617</v>
      </c>
      <c r="B420" s="1" t="s">
        <v>140</v>
      </c>
      <c r="C420" s="2">
        <f>'[1]Resumen Cliente'!$K$76</f>
        <v>0</v>
      </c>
      <c r="D420" s="2">
        <f>'[1]Resumen Cliente'!$L$76</f>
        <v>0</v>
      </c>
      <c r="E420" s="2">
        <f>'[1]Resumen Cliente'!$M$76</f>
        <v>0</v>
      </c>
      <c r="F420" s="2">
        <f>'[1]Resumen Cliente'!$N$76</f>
        <v>0</v>
      </c>
      <c r="G420" s="2">
        <f>'[1]Resumen Cliente'!$O$76</f>
        <v>0</v>
      </c>
      <c r="H420" s="2">
        <f>'[1]Resumen Cliente'!$C$76-'[1]Resumen Cliente'!$D$76</f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idden="1" x14ac:dyDescent="0.25">
      <c r="A421" s="1">
        <v>7099</v>
      </c>
      <c r="B421" s="1" t="s">
        <v>141</v>
      </c>
      <c r="C421" s="2">
        <f>'[1]Resumen Cliente'!$K$77</f>
        <v>0</v>
      </c>
      <c r="D421" s="2">
        <f>'[1]Resumen Cliente'!$L$77</f>
        <v>0</v>
      </c>
      <c r="E421" s="2">
        <f>'[1]Resumen Cliente'!$M$77</f>
        <v>0</v>
      </c>
      <c r="F421" s="2">
        <f>'[1]Resumen Cliente'!$N$77</f>
        <v>0</v>
      </c>
      <c r="G421" s="2">
        <f>'[1]Resumen Cliente'!$O$77</f>
        <v>-38085.9</v>
      </c>
      <c r="H421" s="2">
        <f>'[1]Resumen Cliente'!$C$77-'[1]Resumen Cliente'!$D$77</f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-38085.9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idden="1" x14ac:dyDescent="0.25">
      <c r="A422" s="1">
        <v>7106</v>
      </c>
      <c r="B422" s="1" t="s">
        <v>142</v>
      </c>
      <c r="C422" s="2">
        <f>'[1]Resumen Cliente'!$K$78</f>
        <v>0</v>
      </c>
      <c r="D422" s="2">
        <f>'[1]Resumen Cliente'!$L$78</f>
        <v>0</v>
      </c>
      <c r="E422" s="2">
        <f>'[1]Resumen Cliente'!$M$78</f>
        <v>0</v>
      </c>
      <c r="F422" s="2">
        <f>'[1]Resumen Cliente'!$N$78</f>
        <v>0</v>
      </c>
      <c r="G422" s="2">
        <f>'[1]Resumen Cliente'!$O$78</f>
        <v>14000</v>
      </c>
      <c r="H422" s="2">
        <f>'[1]Resumen Cliente'!$C$78-'[1]Resumen Cliente'!$D$78</f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14000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idden="1" x14ac:dyDescent="0.25">
      <c r="A423" s="1">
        <v>7398</v>
      </c>
      <c r="B423" s="1" t="s">
        <v>143</v>
      </c>
      <c r="C423" s="2">
        <f>'[1]Resumen Cliente'!$K$79</f>
        <v>0</v>
      </c>
      <c r="D423" s="2">
        <f>'[1]Resumen Cliente'!$L$79</f>
        <v>0</v>
      </c>
      <c r="E423" s="2">
        <f>'[1]Resumen Cliente'!$M$79</f>
        <v>0</v>
      </c>
      <c r="F423" s="2">
        <f>'[1]Resumen Cliente'!$N$79</f>
        <v>0</v>
      </c>
      <c r="G423" s="2">
        <f>'[1]Resumen Cliente'!$O$79</f>
        <v>-84000</v>
      </c>
      <c r="H423" s="2">
        <f>'[1]Resumen Cliente'!$C$79-'[1]Resumen Cliente'!$D$79</f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-84000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idden="1" x14ac:dyDescent="0.25">
      <c r="A424" s="1">
        <v>7528</v>
      </c>
      <c r="B424" s="1" t="s">
        <v>144</v>
      </c>
      <c r="C424" s="2">
        <f>'[1]Resumen Cliente'!$K$80+'[1]Resumen Cliente'!$U$80+'[1]Resumen Cliente'!$Z$80</f>
        <v>10578.34</v>
      </c>
      <c r="D424" s="2">
        <f>'[1]Resumen Cliente'!$L$80+'[1]Resumen Cliente'!$V$80+'[1]Resumen Cliente'!$AA$80</f>
        <v>0</v>
      </c>
      <c r="E424" s="2">
        <f>'[1]Resumen Cliente'!$M$80+'[1]Resumen Cliente'!$W$80+'[1]Resumen Cliente'!$AB$80</f>
        <v>0</v>
      </c>
      <c r="F424" s="2">
        <f>'[1]Resumen Cliente'!$N$80+'[1]Resumen Cliente'!$X$80+'[1]Resumen Cliente'!$AC$80</f>
        <v>0</v>
      </c>
      <c r="G424" s="2">
        <f>'[1]Resumen Cliente'!$O$80+'[1]Resumen Cliente'!$Y$80+'[1]Resumen Cliente'!$AD$80</f>
        <v>0</v>
      </c>
      <c r="H424" s="2">
        <f>'[1]Resumen Cliente'!$C$80-'[1]Resumen Cliente'!$D$80</f>
        <v>10578.34</v>
      </c>
      <c r="I424" s="2">
        <v>10578.34</v>
      </c>
      <c r="J424" s="2">
        <v>0</v>
      </c>
      <c r="K424" s="2"/>
      <c r="L424" s="2"/>
      <c r="M424" s="2"/>
      <c r="N424" s="2"/>
      <c r="O424" s="2"/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3787.34</v>
      </c>
      <c r="V424" s="2">
        <v>0</v>
      </c>
      <c r="W424" s="2">
        <v>0</v>
      </c>
      <c r="X424" s="2">
        <v>0</v>
      </c>
      <c r="Y424" s="2">
        <v>0</v>
      </c>
      <c r="Z424" s="2">
        <v>6791</v>
      </c>
      <c r="AA424" s="2">
        <v>0</v>
      </c>
      <c r="AB424" s="2">
        <v>0</v>
      </c>
      <c r="AC424" s="2">
        <v>0</v>
      </c>
      <c r="AD424" s="2">
        <v>0</v>
      </c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idden="1" x14ac:dyDescent="0.25">
      <c r="A425" s="1">
        <v>7534</v>
      </c>
      <c r="B425" s="1" t="s">
        <v>145</v>
      </c>
      <c r="C425" s="2">
        <f>'[1]Resumen Cliente'!$K$81+'[1]Resumen Cliente'!$U$81+'[1]Resumen Cliente'!$Z$81+'[1]Resumen Cliente'!$AJ$81+'[1]Resumen Cliente'!$AO$81</f>
        <v>0</v>
      </c>
      <c r="D425" s="2">
        <f>'[1]Resumen Cliente'!$L$81+'[1]Resumen Cliente'!$V$81+'[1]Resumen Cliente'!$AA$81+'[1]Resumen Cliente'!$AK$81+'[1]Resumen Cliente'!$AP$81</f>
        <v>47003.59</v>
      </c>
      <c r="E425" s="2">
        <f>'[1]Resumen Cliente'!$M$81+'[1]Resumen Cliente'!$W$81+'[1]Resumen Cliente'!$AB$81+'[1]Resumen Cliente'!$AL$81+'[1]Resumen Cliente'!$AQ$81</f>
        <v>0</v>
      </c>
      <c r="F425" s="2">
        <f>'[1]Resumen Cliente'!$N$81+'[1]Resumen Cliente'!$X$81+'[1]Resumen Cliente'!$AC$81+'[1]Resumen Cliente'!$AM$81+'[1]Resumen Cliente'!$AR$81</f>
        <v>0</v>
      </c>
      <c r="G425" s="2">
        <f>'[1]Resumen Cliente'!$O$81+'[1]Resumen Cliente'!$Y$81+'[1]Resumen Cliente'!$AD$81+'[1]Resumen Cliente'!$AN$81+'[1]Resumen Cliente'!$AS$81</f>
        <v>7019.9900000000052</v>
      </c>
      <c r="H425" s="2">
        <f>'[1]Resumen Cliente'!$C$81-'[1]Resumen Cliente'!$D$81</f>
        <v>-47003.59</v>
      </c>
      <c r="I425" s="2">
        <v>0</v>
      </c>
      <c r="J425" s="2">
        <v>-47003.59</v>
      </c>
      <c r="K425" s="2">
        <v>0</v>
      </c>
      <c r="L425" s="2">
        <v>0</v>
      </c>
      <c r="M425" s="2">
        <v>0</v>
      </c>
      <c r="N425" s="2">
        <v>0</v>
      </c>
      <c r="O425" s="2">
        <v>69859.990000000005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3660.96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-82130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42286.17</v>
      </c>
      <c r="AL425" s="2">
        <v>0</v>
      </c>
      <c r="AM425" s="2">
        <v>0</v>
      </c>
      <c r="AN425" s="2">
        <v>19290</v>
      </c>
      <c r="AO425" s="2">
        <v>0</v>
      </c>
      <c r="AP425" s="2">
        <v>1056.46</v>
      </c>
      <c r="AQ425" s="2">
        <v>0</v>
      </c>
      <c r="AR425" s="2">
        <v>0</v>
      </c>
      <c r="AS425" s="2">
        <v>0</v>
      </c>
    </row>
    <row r="426" spans="1:45" hidden="1" x14ac:dyDescent="0.25">
      <c r="A426" s="1">
        <v>7623</v>
      </c>
      <c r="B426" s="1" t="s">
        <v>146</v>
      </c>
      <c r="C426" s="2">
        <f>'[1]Resumen Cliente'!$K$82</f>
        <v>0</v>
      </c>
      <c r="D426" s="2">
        <f>'[1]Resumen Cliente'!$L$82</f>
        <v>0</v>
      </c>
      <c r="E426" s="2">
        <f>'[1]Resumen Cliente'!$M$82</f>
        <v>0</v>
      </c>
      <c r="F426" s="2">
        <f>'[1]Resumen Cliente'!$N$82</f>
        <v>0</v>
      </c>
      <c r="G426" s="2">
        <f>'[1]Resumen Cliente'!$O$82</f>
        <v>0</v>
      </c>
      <c r="H426" s="2">
        <f>'[1]Resumen Cliente'!$C$82-'[1]Resumen Cliente'!$D$82</f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idden="1" x14ac:dyDescent="0.25">
      <c r="A427" s="1">
        <v>7644</v>
      </c>
      <c r="B427" s="1" t="s">
        <v>147</v>
      </c>
      <c r="C427" s="2">
        <f>'[1]Resumen Cliente'!$K$83</f>
        <v>0</v>
      </c>
      <c r="D427" s="2">
        <f>'[1]Resumen Cliente'!$L$83</f>
        <v>0</v>
      </c>
      <c r="E427" s="2">
        <f>'[1]Resumen Cliente'!$M$83</f>
        <v>0</v>
      </c>
      <c r="F427" s="2">
        <f>'[1]Resumen Cliente'!$N$83</f>
        <v>0</v>
      </c>
      <c r="G427" s="2">
        <f>'[1]Resumen Cliente'!$O$83</f>
        <v>-13390.02</v>
      </c>
      <c r="H427" s="2">
        <f>'[1]Resumen Cliente'!$C$83-'[1]Resumen Cliente'!$D$83</f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-13390.02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idden="1" x14ac:dyDescent="0.25">
      <c r="A428" s="1">
        <v>7826</v>
      </c>
      <c r="B428" s="1" t="s">
        <v>148</v>
      </c>
      <c r="C428" s="2">
        <f>'[1]Resumen Cliente'!$K$84</f>
        <v>0</v>
      </c>
      <c r="D428" s="2">
        <f>'[1]Resumen Cliente'!$L$84</f>
        <v>0</v>
      </c>
      <c r="E428" s="2">
        <f>'[1]Resumen Cliente'!$M$84</f>
        <v>0</v>
      </c>
      <c r="F428" s="2">
        <f>'[1]Resumen Cliente'!$N$84</f>
        <v>0</v>
      </c>
      <c r="G428" s="2">
        <f>'[1]Resumen Cliente'!$O$84</f>
        <v>-50000</v>
      </c>
      <c r="H428" s="2">
        <f>'[1]Resumen Cliente'!$C$84-'[1]Resumen Cliente'!$D$84</f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-50000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idden="1" x14ac:dyDescent="0.25">
      <c r="A429" s="1">
        <v>7835</v>
      </c>
      <c r="B429" s="1" t="s">
        <v>149</v>
      </c>
      <c r="C429" s="2">
        <f>'[1]Resumen Cliente'!$K$85</f>
        <v>0</v>
      </c>
      <c r="D429" s="2">
        <f>'[1]Resumen Cliente'!$L$85</f>
        <v>0</v>
      </c>
      <c r="E429" s="2">
        <f>'[1]Resumen Cliente'!$M$85</f>
        <v>0</v>
      </c>
      <c r="F429" s="2">
        <f>'[1]Resumen Cliente'!$N$85</f>
        <v>0</v>
      </c>
      <c r="G429" s="2">
        <f>'[1]Resumen Cliente'!$O$85</f>
        <v>0</v>
      </c>
      <c r="H429" s="2">
        <f>'[1]Resumen Cliente'!$C$85-'[1]Resumen Cliente'!$D$85</f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hidden="1" x14ac:dyDescent="0.25">
      <c r="A430" s="1">
        <v>7983</v>
      </c>
      <c r="B430" s="1" t="s">
        <v>150</v>
      </c>
      <c r="C430" s="2">
        <f>'[1]Resumen Cliente'!$K$86+'[1]Resumen Cliente'!$U$86+'[1]Resumen Cliente'!$Z$86+'[1]Resumen Cliente'!$AE$86</f>
        <v>0</v>
      </c>
      <c r="D430" s="2">
        <f>'[1]Resumen Cliente'!$L$86+'[1]Resumen Cliente'!$V$86+'[1]Resumen Cliente'!$AA$86+'[1]Resumen Cliente'!$AF$86</f>
        <v>0</v>
      </c>
      <c r="E430" s="2">
        <f>'[1]Resumen Cliente'!$M$86+'[1]Resumen Cliente'!$W$86+'[1]Resumen Cliente'!$AB$86+'[1]Resumen Cliente'!$AG$86</f>
        <v>445</v>
      </c>
      <c r="F430" s="2">
        <f>'[1]Resumen Cliente'!$N$86+'[1]Resumen Cliente'!$X$86+'[1]Resumen Cliente'!$AC$86+'[1]Resumen Cliente'!$AH$86</f>
        <v>10636.2</v>
      </c>
      <c r="G430" s="2">
        <f>'[1]Resumen Cliente'!$O$86+'[1]Resumen Cliente'!$Y$86+'[1]Resumen Cliente'!$AD$86+'[1]Resumen Cliente'!$AI$86</f>
        <v>-26960.660000000003</v>
      </c>
      <c r="H430" s="2">
        <f>'[1]Resumen Cliente'!$C$86-'[1]Resumen Cliente'!$D$86</f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61050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10636.2</v>
      </c>
      <c r="Y430" s="2">
        <v>-36420</v>
      </c>
      <c r="Z430" s="2">
        <v>0</v>
      </c>
      <c r="AA430" s="2">
        <v>0</v>
      </c>
      <c r="AB430" s="2">
        <v>0</v>
      </c>
      <c r="AC430" s="2">
        <v>0</v>
      </c>
      <c r="AD430" s="2">
        <v>-51590.66</v>
      </c>
      <c r="AE430" s="2">
        <v>0</v>
      </c>
      <c r="AF430" s="2">
        <v>0</v>
      </c>
      <c r="AG430" s="2">
        <v>445</v>
      </c>
      <c r="AH430" s="2">
        <v>0</v>
      </c>
      <c r="AI430" s="2">
        <v>0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hidden="1" x14ac:dyDescent="0.25">
      <c r="A431" s="1">
        <v>8703</v>
      </c>
      <c r="B431" s="1" t="s">
        <v>151</v>
      </c>
      <c r="C431" s="2">
        <f>'[1]Resumen Cliente'!$K$87</f>
        <v>0</v>
      </c>
      <c r="D431" s="2">
        <f>'[1]Resumen Cliente'!$L$87</f>
        <v>0</v>
      </c>
      <c r="E431" s="2">
        <f>'[1]Resumen Cliente'!$M$87</f>
        <v>0</v>
      </c>
      <c r="F431" s="2">
        <f>'[1]Resumen Cliente'!$N$87</f>
        <v>0</v>
      </c>
      <c r="G431" s="2">
        <f>'[1]Resumen Cliente'!$O$87</f>
        <v>-13000</v>
      </c>
      <c r="H431" s="2">
        <f>'[1]Resumen Cliente'!$C$87-'[1]Resumen Cliente'!$D$87</f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-13000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hidden="1" x14ac:dyDescent="0.25">
      <c r="A432" s="1">
        <v>8798</v>
      </c>
      <c r="B432" s="1" t="s">
        <v>152</v>
      </c>
      <c r="C432" s="2">
        <f>'[1]Resumen Cliente'!$K$88</f>
        <v>0</v>
      </c>
      <c r="D432" s="2">
        <f>'[1]Resumen Cliente'!$L$88</f>
        <v>0</v>
      </c>
      <c r="E432" s="2">
        <f>'[1]Resumen Cliente'!$M$88</f>
        <v>0</v>
      </c>
      <c r="F432" s="2">
        <f>'[1]Resumen Cliente'!$N$88</f>
        <v>0</v>
      </c>
      <c r="G432" s="2">
        <f>'[1]Resumen Cliente'!$O$88</f>
        <v>-13540</v>
      </c>
      <c r="H432" s="2">
        <f>'[1]Resumen Cliente'!$C$88-'[1]Resumen Cliente'!$D$88</f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-13540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hidden="1" x14ac:dyDescent="0.25">
      <c r="A433" s="1">
        <v>8873</v>
      </c>
      <c r="B433" s="1" t="s">
        <v>153</v>
      </c>
      <c r="C433" s="2">
        <f>'[1]Resumen Cliente'!$K$89</f>
        <v>0</v>
      </c>
      <c r="D433" s="2">
        <f>'[1]Resumen Cliente'!$L$89</f>
        <v>0</v>
      </c>
      <c r="E433" s="2">
        <f>'[1]Resumen Cliente'!$M$89</f>
        <v>0</v>
      </c>
      <c r="F433" s="2">
        <f>'[1]Resumen Cliente'!$N$89</f>
        <v>0</v>
      </c>
      <c r="G433" s="2">
        <f>'[1]Resumen Cliente'!$O$89</f>
        <v>-0.01</v>
      </c>
      <c r="H433" s="2">
        <f>'[1]Resumen Cliente'!$C$89-'[1]Resumen Cliente'!$D$89</f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-0.01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hidden="1" x14ac:dyDescent="0.25">
      <c r="A434" s="1">
        <v>9123</v>
      </c>
      <c r="B434" s="1" t="s">
        <v>154</v>
      </c>
      <c r="C434" s="2">
        <f>'[1]Resumen Cliente'!$K$90</f>
        <v>0</v>
      </c>
      <c r="D434" s="2">
        <f>'[1]Resumen Cliente'!$L$90</f>
        <v>5011.2</v>
      </c>
      <c r="E434" s="2">
        <f>'[1]Resumen Cliente'!$M$90</f>
        <v>0</v>
      </c>
      <c r="F434" s="2">
        <f>'[1]Resumen Cliente'!$N$90</f>
        <v>0</v>
      </c>
      <c r="G434" s="2">
        <f>'[1]Resumen Cliente'!$O$90</f>
        <v>39340</v>
      </c>
      <c r="H434" s="2">
        <f>'[1]Resumen Cliente'!$C$90-'[1]Resumen Cliente'!$D$90</f>
        <v>-5011.2</v>
      </c>
      <c r="I434" s="2">
        <v>0</v>
      </c>
      <c r="J434" s="2">
        <v>-5011.2</v>
      </c>
      <c r="K434" s="2">
        <v>0</v>
      </c>
      <c r="L434" s="2">
        <v>5011.2</v>
      </c>
      <c r="M434" s="2">
        <v>0</v>
      </c>
      <c r="N434" s="2">
        <v>0</v>
      </c>
      <c r="O434" s="2">
        <v>39340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hidden="1" x14ac:dyDescent="0.25">
      <c r="A435" s="1">
        <v>9207</v>
      </c>
      <c r="B435" s="1" t="s">
        <v>155</v>
      </c>
      <c r="C435" s="2">
        <f>'[1]Resumen Cliente'!$K$91</f>
        <v>0</v>
      </c>
      <c r="D435" s="2">
        <f>'[1]Resumen Cliente'!$L$91</f>
        <v>0</v>
      </c>
      <c r="E435" s="2">
        <f>'[1]Resumen Cliente'!$M$91</f>
        <v>0</v>
      </c>
      <c r="F435" s="2">
        <f>'[1]Resumen Cliente'!$N$91</f>
        <v>0</v>
      </c>
      <c r="G435" s="2">
        <f>'[1]Resumen Cliente'!$O$91</f>
        <v>0</v>
      </c>
      <c r="H435" s="2">
        <f>'[1]Resumen Cliente'!$C$91-'[1]Resumen Cliente'!$D$91</f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hidden="1" x14ac:dyDescent="0.25">
      <c r="A436" s="1">
        <v>9328</v>
      </c>
      <c r="B436" s="1" t="s">
        <v>156</v>
      </c>
      <c r="C436" s="2">
        <f>'[1]Resumen Cliente'!$K$92</f>
        <v>0</v>
      </c>
      <c r="D436" s="2">
        <f>'[1]Resumen Cliente'!$L$92</f>
        <v>0</v>
      </c>
      <c r="E436" s="2">
        <f>'[1]Resumen Cliente'!$M$92</f>
        <v>0</v>
      </c>
      <c r="F436" s="2">
        <f>'[1]Resumen Cliente'!$N$92</f>
        <v>0</v>
      </c>
      <c r="G436" s="2">
        <f>'[1]Resumen Cliente'!$O$92</f>
        <v>-117000</v>
      </c>
      <c r="H436" s="2">
        <f>'[1]Resumen Cliente'!$C$92-'[1]Resumen Cliente'!$D$92</f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-117000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hidden="1" x14ac:dyDescent="0.25">
      <c r="A437" s="1">
        <v>9428</v>
      </c>
      <c r="B437" s="1" t="s">
        <v>157</v>
      </c>
      <c r="C437" s="2">
        <f>'[1]Resumen Cliente'!$K$93</f>
        <v>0</v>
      </c>
      <c r="D437" s="2">
        <f>'[1]Resumen Cliente'!$L$93</f>
        <v>0</v>
      </c>
      <c r="E437" s="2">
        <f>'[1]Resumen Cliente'!$M$93</f>
        <v>0</v>
      </c>
      <c r="F437" s="2">
        <f>'[1]Resumen Cliente'!$N$93</f>
        <v>0</v>
      </c>
      <c r="G437" s="2">
        <f>'[1]Resumen Cliente'!$O$93</f>
        <v>0</v>
      </c>
      <c r="H437" s="2">
        <f>'[1]Resumen Cliente'!$C$93-'[1]Resumen Cliente'!$D$93</f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hidden="1" x14ac:dyDescent="0.25">
      <c r="A438" s="1">
        <v>9605</v>
      </c>
      <c r="B438" s="1" t="s">
        <v>158</v>
      </c>
      <c r="C438" s="2">
        <f>'[1]Resumen Cliente'!$K$94</f>
        <v>0</v>
      </c>
      <c r="D438" s="2">
        <f>'[1]Resumen Cliente'!$L$94</f>
        <v>0</v>
      </c>
      <c r="E438" s="2">
        <f>'[1]Resumen Cliente'!$M$94</f>
        <v>0</v>
      </c>
      <c r="F438" s="2">
        <f>'[1]Resumen Cliente'!$N$94</f>
        <v>0</v>
      </c>
      <c r="G438" s="2">
        <f>'[1]Resumen Cliente'!$O$94</f>
        <v>0</v>
      </c>
      <c r="H438" s="2">
        <f>'[1]Resumen Cliente'!$C$94-'[1]Resumen Cliente'!$D$94</f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hidden="1" x14ac:dyDescent="0.25">
      <c r="A439" s="1">
        <v>9888</v>
      </c>
      <c r="B439" s="1" t="s">
        <v>159</v>
      </c>
      <c r="C439" s="2">
        <f>'[1]Resumen Cliente'!$K$95</f>
        <v>0</v>
      </c>
      <c r="D439" s="2">
        <f>'[1]Resumen Cliente'!$L$95</f>
        <v>0</v>
      </c>
      <c r="E439" s="2">
        <f>'[1]Resumen Cliente'!$M$95</f>
        <v>0</v>
      </c>
      <c r="F439" s="2">
        <f>'[1]Resumen Cliente'!$N$95</f>
        <v>0</v>
      </c>
      <c r="G439" s="2">
        <f>'[1]Resumen Cliente'!$O$95</f>
        <v>-25000</v>
      </c>
      <c r="H439" s="2">
        <f>'[1]Resumen Cliente'!$C$95-'[1]Resumen Cliente'!$D$95</f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-25000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hidden="1" x14ac:dyDescent="0.25">
      <c r="A440" s="1">
        <v>9916</v>
      </c>
      <c r="B440" s="1" t="s">
        <v>160</v>
      </c>
      <c r="C440" s="2">
        <f>'[1]Resumen Cliente'!$K$96+'[1]Resumen Cliente'!$U$96+'[1]Resumen Cliente'!$Z$96</f>
        <v>0</v>
      </c>
      <c r="D440" s="2">
        <f>'[1]Resumen Cliente'!$L$96+'[1]Resumen Cliente'!$V$96+'[1]Resumen Cliente'!$AA$96</f>
        <v>823</v>
      </c>
      <c r="E440" s="2">
        <f>'[1]Resumen Cliente'!$M$96+'[1]Resumen Cliente'!$W$96+'[1]Resumen Cliente'!$AB$96</f>
        <v>0</v>
      </c>
      <c r="F440" s="2">
        <f>'[1]Resumen Cliente'!$N$96+'[1]Resumen Cliente'!$X$96+'[1]Resumen Cliente'!$AC$96</f>
        <v>0</v>
      </c>
      <c r="G440" s="2">
        <f>'[1]Resumen Cliente'!$O$96+'[1]Resumen Cliente'!$Y$96+'[1]Resumen Cliente'!$AD$96</f>
        <v>0</v>
      </c>
      <c r="H440" s="2">
        <f>'[1]Resumen Cliente'!$C$96-'[1]Resumen Cliente'!$D$96</f>
        <v>-823</v>
      </c>
      <c r="I440" s="2">
        <v>0</v>
      </c>
      <c r="J440" s="2">
        <v>-823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823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hidden="1" x14ac:dyDescent="0.25">
      <c r="A441" s="1">
        <v>9928</v>
      </c>
      <c r="B441" s="1" t="s">
        <v>161</v>
      </c>
      <c r="C441" s="2">
        <f>'[1]Resumen Cliente'!$K$97</f>
        <v>0</v>
      </c>
      <c r="D441" s="2">
        <f>'[1]Resumen Cliente'!$L$97</f>
        <v>0</v>
      </c>
      <c r="E441" s="2">
        <f>'[1]Resumen Cliente'!$M$97</f>
        <v>0</v>
      </c>
      <c r="F441" s="2">
        <f>'[1]Resumen Cliente'!$N$97</f>
        <v>0</v>
      </c>
      <c r="G441" s="2">
        <f>'[1]Resumen Cliente'!$O$97</f>
        <v>0</v>
      </c>
      <c r="H441" s="2">
        <f>'[1]Resumen Cliente'!$C$97-'[1]Resumen Cliente'!$D$97</f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hidden="1" x14ac:dyDescent="0.25">
      <c r="A442" s="1">
        <v>9929</v>
      </c>
      <c r="B442" s="1" t="s">
        <v>162</v>
      </c>
      <c r="C442" s="2">
        <f>'[1]Resumen Cliente'!$K$98+'[1]Resumen Cliente'!$U$98</f>
        <v>0</v>
      </c>
      <c r="D442" s="2">
        <f>'[1]Resumen Cliente'!$L$98+'[1]Resumen Cliente'!$V$98</f>
        <v>393.01</v>
      </c>
      <c r="E442" s="2">
        <f>'[1]Resumen Cliente'!$M$98+'[1]Resumen Cliente'!$W$98</f>
        <v>0</v>
      </c>
      <c r="F442" s="2">
        <f>'[1]Resumen Cliente'!$N$98+'[1]Resumen Cliente'!$X$98</f>
        <v>0</v>
      </c>
      <c r="G442" s="2">
        <f>'[1]Resumen Cliente'!$O$98+'[1]Resumen Cliente'!$Y$98</f>
        <v>0</v>
      </c>
      <c r="H442" s="2">
        <f>'[1]Resumen Cliente'!$C$98-'[1]Resumen Cliente'!$D$98</f>
        <v>-393.01</v>
      </c>
      <c r="I442" s="2">
        <v>0</v>
      </c>
      <c r="J442" s="2">
        <v>-393.01</v>
      </c>
      <c r="K442" s="2"/>
      <c r="L442" s="2"/>
      <c r="M442" s="2"/>
      <c r="N442" s="2"/>
      <c r="O442" s="2"/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393.01</v>
      </c>
      <c r="W442" s="2">
        <v>0</v>
      </c>
      <c r="X442" s="2">
        <v>0</v>
      </c>
      <c r="Y442" s="2">
        <v>0</v>
      </c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hidden="1" x14ac:dyDescent="0.25">
      <c r="A443" s="1">
        <v>9931</v>
      </c>
      <c r="B443" s="1" t="s">
        <v>163</v>
      </c>
      <c r="C443" s="2">
        <f>'[1]Resumen Cliente'!$K$99+'[1]Resumen Cliente'!$U$99</f>
        <v>0</v>
      </c>
      <c r="D443" s="2">
        <f>'[1]Resumen Cliente'!$L$99+'[1]Resumen Cliente'!$V$99</f>
        <v>0</v>
      </c>
      <c r="E443" s="2">
        <f>'[1]Resumen Cliente'!$M$99+'[1]Resumen Cliente'!$W$99</f>
        <v>754.9</v>
      </c>
      <c r="F443" s="2">
        <f>'[1]Resumen Cliente'!$N$99+'[1]Resumen Cliente'!$X$99</f>
        <v>27904.5</v>
      </c>
      <c r="G443" s="2">
        <f>'[1]Resumen Cliente'!$O$99+'[1]Resumen Cliente'!$Y$99</f>
        <v>0</v>
      </c>
      <c r="H443" s="2">
        <f>'[1]Resumen Cliente'!$C$99-'[1]Resumen Cliente'!$D$99</f>
        <v>0</v>
      </c>
      <c r="I443" s="2">
        <v>0</v>
      </c>
      <c r="J443" s="2">
        <v>0</v>
      </c>
      <c r="K443" s="2"/>
      <c r="L443" s="2"/>
      <c r="M443" s="2"/>
      <c r="N443" s="2"/>
      <c r="O443" s="2"/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754.9</v>
      </c>
      <c r="X443" s="2">
        <v>27904.5</v>
      </c>
      <c r="Y443" s="2">
        <v>0</v>
      </c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hidden="1" x14ac:dyDescent="0.25">
      <c r="A444" s="1">
        <v>9952</v>
      </c>
      <c r="B444" s="1" t="s">
        <v>164</v>
      </c>
      <c r="C444" s="2">
        <f>'[1]Resumen Cliente'!$K$100+'[1]Resumen Cliente'!$U$100+'[1]Resumen Cliente'!$Z$100</f>
        <v>0</v>
      </c>
      <c r="D444" s="2">
        <f>'[1]Resumen Cliente'!$L$100+'[1]Resumen Cliente'!$V$100+'[1]Resumen Cliente'!$AA$100</f>
        <v>885129.45</v>
      </c>
      <c r="E444" s="2">
        <f>'[1]Resumen Cliente'!$M$100+'[1]Resumen Cliente'!$W$100+'[1]Resumen Cliente'!$AB$100</f>
        <v>0</v>
      </c>
      <c r="F444" s="2">
        <f>'[1]Resumen Cliente'!$N$100+'[1]Resumen Cliente'!$X$100+'[1]Resumen Cliente'!$AC$100</f>
        <v>9464</v>
      </c>
      <c r="G444" s="2">
        <f>'[1]Resumen Cliente'!$O$100+'[1]Resumen Cliente'!$Y$100+'[1]Resumen Cliente'!$AD$100</f>
        <v>0</v>
      </c>
      <c r="H444" s="2">
        <f>'[1]Resumen Cliente'!$C$100-'[1]Resumen Cliente'!$D$100</f>
        <v>-885129.45</v>
      </c>
      <c r="I444" s="2">
        <v>0</v>
      </c>
      <c r="J444" s="2">
        <v>-885129.45</v>
      </c>
      <c r="K444" s="2"/>
      <c r="L444" s="2"/>
      <c r="M444" s="2"/>
      <c r="N444" s="2"/>
      <c r="O444" s="2"/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885129.45</v>
      </c>
      <c r="W444" s="2">
        <v>0</v>
      </c>
      <c r="X444" s="2">
        <v>9464</v>
      </c>
      <c r="Y444" s="2">
        <v>-17650</v>
      </c>
      <c r="Z444" s="2">
        <v>0</v>
      </c>
      <c r="AA444" s="2">
        <v>0</v>
      </c>
      <c r="AB444" s="2">
        <v>0</v>
      </c>
      <c r="AC444" s="2">
        <v>0</v>
      </c>
      <c r="AD444" s="2">
        <v>17650</v>
      </c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hidden="1" x14ac:dyDescent="0.25">
      <c r="A445" s="1">
        <v>9998</v>
      </c>
      <c r="B445" s="1" t="s">
        <v>165</v>
      </c>
      <c r="C445" s="2">
        <f>'[1]Resumen Cliente'!$K$101+'[1]Resumen Cliente'!$U$101+'[1]Resumen Cliente'!$AE$101</f>
        <v>12134.869999999999</v>
      </c>
      <c r="D445" s="2">
        <f>'[1]Resumen Cliente'!$L$101+'[1]Resumen Cliente'!$V$101+'[1]Resumen Cliente'!$AF$101</f>
        <v>0</v>
      </c>
      <c r="E445" s="2">
        <f>'[1]Resumen Cliente'!$M$101+'[1]Resumen Cliente'!$W$101+'[1]Resumen Cliente'!$AG$101</f>
        <v>0</v>
      </c>
      <c r="F445" s="2">
        <f>'[1]Resumen Cliente'!$N$101+'[1]Resumen Cliente'!$X$101+'[1]Resumen Cliente'!$AH$101</f>
        <v>0</v>
      </c>
      <c r="G445" s="2">
        <f>'[1]Resumen Cliente'!$O$101+'[1]Resumen Cliente'!$Y$101+'[1]Resumen Cliente'!$AI$101</f>
        <v>0</v>
      </c>
      <c r="H445" s="2">
        <f>'[1]Resumen Cliente'!$C$101-'[1]Resumen Cliente'!$D$101</f>
        <v>12134.869999999999</v>
      </c>
      <c r="I445" s="2">
        <v>12134.87</v>
      </c>
      <c r="J445" s="2">
        <v>0</v>
      </c>
      <c r="K445" s="2"/>
      <c r="L445" s="2"/>
      <c r="M445" s="2"/>
      <c r="N445" s="2"/>
      <c r="O445" s="2"/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3041.37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9093.5</v>
      </c>
      <c r="AF445" s="2">
        <v>0</v>
      </c>
      <c r="AG445" s="2">
        <v>0</v>
      </c>
      <c r="AH445" s="2">
        <v>0</v>
      </c>
      <c r="AI445" s="2">
        <v>0</v>
      </c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hidden="1" x14ac:dyDescent="0.25">
      <c r="A446" s="1">
        <v>10075</v>
      </c>
      <c r="B446" s="1" t="s">
        <v>166</v>
      </c>
      <c r="C446" s="2">
        <f>'[1]Resumen Cliente'!$K$102</f>
        <v>0</v>
      </c>
      <c r="D446" s="2">
        <f>'[1]Resumen Cliente'!$L$102</f>
        <v>0</v>
      </c>
      <c r="E446" s="2">
        <f>'[1]Resumen Cliente'!$M$102</f>
        <v>0</v>
      </c>
      <c r="F446" s="2">
        <f>'[1]Resumen Cliente'!$N$102</f>
        <v>0</v>
      </c>
      <c r="G446" s="2">
        <f>'[1]Resumen Cliente'!$O$102</f>
        <v>0</v>
      </c>
      <c r="H446" s="2">
        <f>'[1]Resumen Cliente'!$C$102-'[1]Resumen Cliente'!$D$102</f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hidden="1" x14ac:dyDescent="0.25">
      <c r="A447" s="1">
        <v>10193</v>
      </c>
      <c r="B447" s="1" t="s">
        <v>167</v>
      </c>
      <c r="C447" s="2">
        <f>'[1]Resumen Cliente'!$K$103</f>
        <v>0</v>
      </c>
      <c r="D447" s="2">
        <f>'[1]Resumen Cliente'!$L$103</f>
        <v>0</v>
      </c>
      <c r="E447" s="2">
        <f>'[1]Resumen Cliente'!$M$103</f>
        <v>0</v>
      </c>
      <c r="F447" s="2">
        <f>'[1]Resumen Cliente'!$N$103</f>
        <v>0</v>
      </c>
      <c r="G447" s="2">
        <f>'[1]Resumen Cliente'!$O$103</f>
        <v>-13000.01</v>
      </c>
      <c r="H447" s="2">
        <f>'[1]Resumen Cliente'!$C$103-'[1]Resumen Cliente'!$D$103</f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-13000.01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hidden="1" x14ac:dyDescent="0.25">
      <c r="A448" s="1">
        <v>10349</v>
      </c>
      <c r="B448" s="1" t="s">
        <v>168</v>
      </c>
      <c r="C448" s="2">
        <f>'[1]Resumen Cliente'!$K$104</f>
        <v>0</v>
      </c>
      <c r="D448" s="2">
        <f>'[1]Resumen Cliente'!$L$104</f>
        <v>0</v>
      </c>
      <c r="E448" s="2">
        <f>'[1]Resumen Cliente'!$M$104</f>
        <v>0</v>
      </c>
      <c r="F448" s="2">
        <f>'[1]Resumen Cliente'!$N$104</f>
        <v>0</v>
      </c>
      <c r="G448" s="2">
        <f>'[1]Resumen Cliente'!$O$104</f>
        <v>-13440</v>
      </c>
      <c r="H448" s="2">
        <f>'[1]Resumen Cliente'!$C$104-'[1]Resumen Cliente'!$D$104</f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-13440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hidden="1" x14ac:dyDescent="0.25">
      <c r="A449" s="1">
        <v>10598</v>
      </c>
      <c r="B449" s="1" t="s">
        <v>169</v>
      </c>
      <c r="C449" s="2">
        <f>'[1]Resumen Cliente'!$K$105</f>
        <v>0</v>
      </c>
      <c r="D449" s="2">
        <f>'[1]Resumen Cliente'!$L$105</f>
        <v>0</v>
      </c>
      <c r="E449" s="2">
        <f>'[1]Resumen Cliente'!$M$105</f>
        <v>0</v>
      </c>
      <c r="F449" s="2">
        <f>'[1]Resumen Cliente'!$N$105</f>
        <v>0</v>
      </c>
      <c r="G449" s="2">
        <f>'[1]Resumen Cliente'!$O$105</f>
        <v>0</v>
      </c>
      <c r="H449" s="2">
        <f>'[1]Resumen Cliente'!$C$105-'[1]Resumen Cliente'!$D$105</f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hidden="1" x14ac:dyDescent="0.25">
      <c r="A450" s="1">
        <v>10634</v>
      </c>
      <c r="B450" s="1" t="s">
        <v>170</v>
      </c>
      <c r="C450" s="2">
        <f>'[1]Resumen Cliente'!$K$106</f>
        <v>0</v>
      </c>
      <c r="D450" s="2">
        <f>'[1]Resumen Cliente'!$L$106</f>
        <v>0</v>
      </c>
      <c r="E450" s="2">
        <f>'[1]Resumen Cliente'!$M$106</f>
        <v>0</v>
      </c>
      <c r="F450" s="2">
        <f>'[1]Resumen Cliente'!$N$106</f>
        <v>0</v>
      </c>
      <c r="G450" s="2">
        <f>'[1]Resumen Cliente'!$O$106</f>
        <v>0</v>
      </c>
      <c r="H450" s="2">
        <f>'[1]Resumen Cliente'!$C$106-'[1]Resumen Cliente'!$D$106</f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hidden="1" x14ac:dyDescent="0.25">
      <c r="A451" s="1">
        <v>10640</v>
      </c>
      <c r="B451" s="1" t="s">
        <v>171</v>
      </c>
      <c r="C451" s="2">
        <f>'[1]Resumen Cliente'!$K$107+'[1]Resumen Cliente'!$P$107</f>
        <v>0</v>
      </c>
      <c r="D451" s="2">
        <f>'[1]Resumen Cliente'!$L$107+'[1]Resumen Cliente'!$Q$107</f>
        <v>0</v>
      </c>
      <c r="E451" s="2">
        <f>'[1]Resumen Cliente'!$M$107+'[1]Resumen Cliente'!$R$107</f>
        <v>0</v>
      </c>
      <c r="F451" s="2">
        <f>'[1]Resumen Cliente'!$N$107+'[1]Resumen Cliente'!$S$107</f>
        <v>0</v>
      </c>
      <c r="G451" s="2">
        <f>'[1]Resumen Cliente'!$O$107+'[1]Resumen Cliente'!$T$107</f>
        <v>0</v>
      </c>
      <c r="H451" s="2">
        <f>'[1]Resumen Cliente'!$C$107-'[1]Resumen Cliente'!$D$107</f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hidden="1" x14ac:dyDescent="0.25">
      <c r="A452" s="1">
        <v>10799</v>
      </c>
      <c r="B452" s="1" t="s">
        <v>172</v>
      </c>
      <c r="C452" s="2">
        <f>'[1]Resumen Cliente'!$K$108+'[1]Resumen Cliente'!$U$108+'[1]Resumen Cliente'!$Z$108+'[1]Resumen Cliente'!$AJ$108+'[1]Resumen Cliente'!$AO$108</f>
        <v>3302932.93</v>
      </c>
      <c r="D452" s="2">
        <f>'[1]Resumen Cliente'!$L$108+'[1]Resumen Cliente'!$V$108+'[1]Resumen Cliente'!$AA$108+'[1]Resumen Cliente'!$AK$108+'[1]Resumen Cliente'!$AP$108</f>
        <v>2659320.0299999998</v>
      </c>
      <c r="E452" s="2">
        <f>'[1]Resumen Cliente'!$M$108+'[1]Resumen Cliente'!$W$108+'[1]Resumen Cliente'!$AB$108+'[1]Resumen Cliente'!$AL$108+'[1]Resumen Cliente'!$AQ$108</f>
        <v>24870.55</v>
      </c>
      <c r="F452" s="2">
        <f>'[1]Resumen Cliente'!$N$108+'[1]Resumen Cliente'!$X$108+'[1]Resumen Cliente'!$AC$108+'[1]Resumen Cliente'!$AM$108+'[1]Resumen Cliente'!$AR$108</f>
        <v>0</v>
      </c>
      <c r="G452" s="2">
        <f>'[1]Resumen Cliente'!$O$108+'[1]Resumen Cliente'!$Y$108+'[1]Resumen Cliente'!$AD$108+'[1]Resumen Cliente'!$AN$108+'[1]Resumen Cliente'!$AS$108</f>
        <v>-54000</v>
      </c>
      <c r="H452" s="2">
        <f>'[1]Resumen Cliente'!$C$108-'[1]Resumen Cliente'!$D$108</f>
        <v>643612.90000000037</v>
      </c>
      <c r="I452" s="2">
        <v>643612.9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-54000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1294.9000000000001</v>
      </c>
      <c r="W452" s="2">
        <v>1181.18</v>
      </c>
      <c r="X452" s="2">
        <v>0</v>
      </c>
      <c r="Y452" s="2">
        <v>0</v>
      </c>
      <c r="Z452" s="2">
        <v>0</v>
      </c>
      <c r="AA452" s="2">
        <v>389.96</v>
      </c>
      <c r="AB452" s="2">
        <v>8789.57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3302932.93</v>
      </c>
      <c r="AK452" s="2">
        <v>2357677.04</v>
      </c>
      <c r="AL452" s="2">
        <v>14350.8</v>
      </c>
      <c r="AM452" s="2">
        <v>0</v>
      </c>
      <c r="AN452" s="2">
        <v>0</v>
      </c>
      <c r="AO452" s="2">
        <v>0</v>
      </c>
      <c r="AP452" s="2">
        <v>299958.13</v>
      </c>
      <c r="AQ452" s="2">
        <v>549</v>
      </c>
      <c r="AR452" s="2">
        <v>0</v>
      </c>
      <c r="AS452" s="2">
        <v>0</v>
      </c>
    </row>
    <row r="453" spans="1:45" hidden="1" x14ac:dyDescent="0.25">
      <c r="A453" s="1">
        <v>10800</v>
      </c>
      <c r="B453" s="1" t="s">
        <v>172</v>
      </c>
      <c r="C453" s="2">
        <f>'[1]Resumen Cliente'!$K$109+'[1]Resumen Cliente'!$P$109</f>
        <v>0</v>
      </c>
      <c r="D453" s="2">
        <f>'[1]Resumen Cliente'!$L$109+'[1]Resumen Cliente'!$Q$109</f>
        <v>410</v>
      </c>
      <c r="E453" s="2">
        <f>'[1]Resumen Cliente'!$M$109+'[1]Resumen Cliente'!$R$109</f>
        <v>0</v>
      </c>
      <c r="F453" s="2">
        <f>'[1]Resumen Cliente'!$N$109+'[1]Resumen Cliente'!$S$109</f>
        <v>0</v>
      </c>
      <c r="G453" s="2">
        <f>'[1]Resumen Cliente'!$O$109+'[1]Resumen Cliente'!$T$109</f>
        <v>0</v>
      </c>
      <c r="H453" s="2">
        <f>'[1]Resumen Cliente'!$C$109-'[1]Resumen Cliente'!$D$109</f>
        <v>-410</v>
      </c>
      <c r="I453" s="2">
        <v>0</v>
      </c>
      <c r="J453" s="2">
        <v>-410</v>
      </c>
      <c r="K453" s="2"/>
      <c r="L453" s="2"/>
      <c r="M453" s="2"/>
      <c r="N453" s="2"/>
      <c r="O453" s="2"/>
      <c r="P453" s="2">
        <v>0</v>
      </c>
      <c r="Q453" s="2">
        <v>410</v>
      </c>
      <c r="R453" s="2">
        <v>0</v>
      </c>
      <c r="S453" s="2">
        <v>0</v>
      </c>
      <c r="T453" s="2">
        <v>0</v>
      </c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hidden="1" x14ac:dyDescent="0.25">
      <c r="A454" s="1">
        <v>10970</v>
      </c>
      <c r="B454" s="1" t="s">
        <v>173</v>
      </c>
      <c r="C454" s="2">
        <f>'[1]Resumen Cliente'!$K$110</f>
        <v>0</v>
      </c>
      <c r="D454" s="2">
        <f>'[1]Resumen Cliente'!$L$110</f>
        <v>0</v>
      </c>
      <c r="E454" s="2">
        <f>'[1]Resumen Cliente'!$M$110</f>
        <v>0</v>
      </c>
      <c r="F454" s="2">
        <f>'[1]Resumen Cliente'!$N$110</f>
        <v>0</v>
      </c>
      <c r="G454" s="2">
        <f>'[1]Resumen Cliente'!$O$110</f>
        <v>0</v>
      </c>
      <c r="H454" s="2">
        <f>'[1]Resumen Cliente'!$C$110-'[1]Resumen Cliente'!$D$110</f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hidden="1" x14ac:dyDescent="0.25">
      <c r="A455" s="1">
        <v>11243</v>
      </c>
      <c r="B455" s="1" t="s">
        <v>174</v>
      </c>
      <c r="C455" s="2">
        <f>'[1]Resumen Cliente'!$K$111</f>
        <v>0</v>
      </c>
      <c r="D455" s="2">
        <f>'[1]Resumen Cliente'!$L$111</f>
        <v>0</v>
      </c>
      <c r="E455" s="2">
        <f>'[1]Resumen Cliente'!$M$111</f>
        <v>0</v>
      </c>
      <c r="F455" s="2">
        <f>'[1]Resumen Cliente'!$N$111</f>
        <v>0</v>
      </c>
      <c r="G455" s="2">
        <f>'[1]Resumen Cliente'!$O$111</f>
        <v>-52580</v>
      </c>
      <c r="H455" s="2">
        <f>'[1]Resumen Cliente'!$C$111-'[1]Resumen Cliente'!$D$111</f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-52580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hidden="1" x14ac:dyDescent="0.25">
      <c r="A456" s="1">
        <v>11244</v>
      </c>
      <c r="B456" s="1" t="s">
        <v>172</v>
      </c>
      <c r="C456" s="2">
        <f>'[1]Resumen Cliente'!$K$112+'[1]Resumen Cliente'!$U$112+'[1]Resumen Cliente'!$Z$112+'[1]Resumen Cliente'!$AJ$112+'[1]Resumen Cliente'!$AO$112</f>
        <v>3006296.42</v>
      </c>
      <c r="D456" s="2">
        <f>'[1]Resumen Cliente'!$L$112+'[1]Resumen Cliente'!$V$112+'[1]Resumen Cliente'!$AA$112+'[1]Resumen Cliente'!$AK$112+'[1]Resumen Cliente'!$AP$112</f>
        <v>401837.62</v>
      </c>
      <c r="E456" s="2">
        <f>'[1]Resumen Cliente'!$M$112+'[1]Resumen Cliente'!$W$112+'[1]Resumen Cliente'!$AB$112+'[1]Resumen Cliente'!$AL$112+'[1]Resumen Cliente'!$AQ$112</f>
        <v>2182966.48</v>
      </c>
      <c r="F456" s="2">
        <f>'[1]Resumen Cliente'!$N$112+'[1]Resumen Cliente'!$X$112+'[1]Resumen Cliente'!$AC$112+'[1]Resumen Cliente'!$AM$112+'[1]Resumen Cliente'!$AR$112</f>
        <v>0</v>
      </c>
      <c r="G456" s="2">
        <f>'[1]Resumen Cliente'!$O$112+'[1]Resumen Cliente'!$Y$112+'[1]Resumen Cliente'!$AD$112+'[1]Resumen Cliente'!$AN$112+'[1]Resumen Cliente'!$AS$112</f>
        <v>-13350</v>
      </c>
      <c r="H456" s="2">
        <f>'[1]Resumen Cliente'!$C$112-'[1]Resumen Cliente'!$D$112</f>
        <v>2604458.7999999998</v>
      </c>
      <c r="I456" s="2">
        <v>2604458.7999999998</v>
      </c>
      <c r="J456" s="2">
        <v>0</v>
      </c>
      <c r="K456" s="2">
        <v>1624</v>
      </c>
      <c r="L456" s="2">
        <v>1624</v>
      </c>
      <c r="M456" s="2">
        <v>0</v>
      </c>
      <c r="N456" s="2">
        <v>0</v>
      </c>
      <c r="O456" s="2">
        <v>48550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21275.81</v>
      </c>
      <c r="W456" s="2">
        <v>1432.47</v>
      </c>
      <c r="X456" s="2">
        <v>0</v>
      </c>
      <c r="Y456" s="2">
        <v>-19870</v>
      </c>
      <c r="Z456" s="2">
        <v>0</v>
      </c>
      <c r="AA456" s="2">
        <v>0</v>
      </c>
      <c r="AB456" s="2">
        <v>0</v>
      </c>
      <c r="AC456" s="2">
        <v>0</v>
      </c>
      <c r="AD456" s="2">
        <v>-42030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3004672.42</v>
      </c>
      <c r="AK456" s="2">
        <v>261347.32</v>
      </c>
      <c r="AL456" s="2">
        <v>2016987.47</v>
      </c>
      <c r="AM456" s="2">
        <v>0</v>
      </c>
      <c r="AN456" s="2">
        <v>0</v>
      </c>
      <c r="AO456" s="2">
        <v>0</v>
      </c>
      <c r="AP456" s="2">
        <v>117590.49</v>
      </c>
      <c r="AQ456" s="2">
        <v>164546.54</v>
      </c>
      <c r="AR456" s="2">
        <v>0</v>
      </c>
      <c r="AS456" s="2">
        <v>0</v>
      </c>
    </row>
    <row r="457" spans="1:45" hidden="1" x14ac:dyDescent="0.25">
      <c r="A457" s="1">
        <v>11248</v>
      </c>
      <c r="B457" s="1" t="s">
        <v>172</v>
      </c>
      <c r="C457" s="2">
        <f>'[1]Resumen Cliente'!$K$113+'[1]Resumen Cliente'!$P$113</f>
        <v>787.64</v>
      </c>
      <c r="D457" s="2">
        <f>'[1]Resumen Cliente'!$L$113+'[1]Resumen Cliente'!$Q$113</f>
        <v>0</v>
      </c>
      <c r="E457" s="2">
        <f>'[1]Resumen Cliente'!$M$113+'[1]Resumen Cliente'!$R$113</f>
        <v>0</v>
      </c>
      <c r="F457" s="2">
        <f>'[1]Resumen Cliente'!$N$113+'[1]Resumen Cliente'!$S$113</f>
        <v>0</v>
      </c>
      <c r="G457" s="2">
        <f>'[1]Resumen Cliente'!$O$113+'[1]Resumen Cliente'!$T$113</f>
        <v>0</v>
      </c>
      <c r="H457" s="2">
        <f>'[1]Resumen Cliente'!$C$113-'[1]Resumen Cliente'!$D$113</f>
        <v>787.64</v>
      </c>
      <c r="I457" s="2">
        <v>787.64</v>
      </c>
      <c r="J457" s="2">
        <v>0</v>
      </c>
      <c r="K457" s="2"/>
      <c r="L457" s="2"/>
      <c r="M457" s="2"/>
      <c r="N457" s="2"/>
      <c r="O457" s="2"/>
      <c r="P457" s="2">
        <v>787.64</v>
      </c>
      <c r="Q457" s="2">
        <v>0</v>
      </c>
      <c r="R457" s="2">
        <v>0</v>
      </c>
      <c r="S457" s="2">
        <v>0</v>
      </c>
      <c r="T457" s="2">
        <v>0</v>
      </c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hidden="1" x14ac:dyDescent="0.25">
      <c r="A458" s="1">
        <v>11470</v>
      </c>
      <c r="B458" s="1" t="s">
        <v>114</v>
      </c>
      <c r="C458" s="2">
        <f>'[1]Resumen Cliente'!$K$114+'[1]Resumen Cliente'!$U$114+'[1]Resumen Cliente'!$AE$114+'[1]Resumen Cliente'!$AJ$114</f>
        <v>0</v>
      </c>
      <c r="D458" s="2">
        <f>'[1]Resumen Cliente'!$L$114+'[1]Resumen Cliente'!$V$114+'[1]Resumen Cliente'!$AF$114+'[1]Resumen Cliente'!$AK$114</f>
        <v>20143.199999999997</v>
      </c>
      <c r="E458" s="2">
        <f>'[1]Resumen Cliente'!$M$114+'[1]Resumen Cliente'!$W$114+'[1]Resumen Cliente'!$AG$114+'[1]Resumen Cliente'!$AL$114</f>
        <v>17435.98</v>
      </c>
      <c r="F458" s="2">
        <f>'[1]Resumen Cliente'!$N$114+'[1]Resumen Cliente'!$X$114+'[1]Resumen Cliente'!$AH$114+'[1]Resumen Cliente'!$AM$114</f>
        <v>0</v>
      </c>
      <c r="G458" s="2">
        <f>'[1]Resumen Cliente'!$O$114+'[1]Resumen Cliente'!$Y$114+'[1]Resumen Cliente'!$AI$114+'[1]Resumen Cliente'!$AN$114</f>
        <v>0</v>
      </c>
      <c r="H458" s="2">
        <f>'[1]Resumen Cliente'!$C$114-'[1]Resumen Cliente'!$D$114</f>
        <v>-20143.199999999997</v>
      </c>
      <c r="I458" s="2">
        <v>0</v>
      </c>
      <c r="J458" s="2">
        <v>-20143.2</v>
      </c>
      <c r="K458" s="2"/>
      <c r="L458" s="2"/>
      <c r="M458" s="2"/>
      <c r="N458" s="2"/>
      <c r="O458" s="2"/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11244.38</v>
      </c>
      <c r="W458" s="2">
        <v>387.98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8001.86</v>
      </c>
      <c r="AG458" s="2">
        <v>16396</v>
      </c>
      <c r="AH458" s="2">
        <v>0</v>
      </c>
      <c r="AI458" s="2">
        <v>0</v>
      </c>
      <c r="AJ458" s="2">
        <v>0</v>
      </c>
      <c r="AK458" s="2">
        <v>896.96</v>
      </c>
      <c r="AL458" s="2">
        <v>652</v>
      </c>
      <c r="AM458" s="2">
        <v>0</v>
      </c>
      <c r="AN458" s="2">
        <v>0</v>
      </c>
      <c r="AO458" s="1"/>
      <c r="AP458" s="1"/>
      <c r="AQ458" s="1"/>
      <c r="AR458" s="1"/>
      <c r="AS458" s="1"/>
    </row>
    <row r="459" spans="1:45" hidden="1" x14ac:dyDescent="0.25">
      <c r="A459" s="1">
        <v>11474</v>
      </c>
      <c r="B459" s="1" t="s">
        <v>175</v>
      </c>
      <c r="C459" s="2">
        <f>'[1]Resumen Cliente'!$K$115</f>
        <v>0</v>
      </c>
      <c r="D459" s="2">
        <f>'[1]Resumen Cliente'!$L$115</f>
        <v>0</v>
      </c>
      <c r="E459" s="2">
        <f>'[1]Resumen Cliente'!$M$115</f>
        <v>0</v>
      </c>
      <c r="F459" s="2">
        <f>'[1]Resumen Cliente'!$N$115</f>
        <v>0</v>
      </c>
      <c r="G459" s="2">
        <f>'[1]Resumen Cliente'!$O$115</f>
        <v>0</v>
      </c>
      <c r="H459" s="2">
        <f>'[1]Resumen Cliente'!$C$115-'[1]Resumen Cliente'!$D$115</f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hidden="1" x14ac:dyDescent="0.25">
      <c r="A460" s="1">
        <v>11634</v>
      </c>
      <c r="B460" s="1" t="s">
        <v>176</v>
      </c>
      <c r="C460" s="2">
        <f>'[1]Resumen Cliente'!$K$116</f>
        <v>0</v>
      </c>
      <c r="D460" s="2">
        <f>'[1]Resumen Cliente'!$L$116</f>
        <v>0</v>
      </c>
      <c r="E460" s="2">
        <f>'[1]Resumen Cliente'!$M$116</f>
        <v>0</v>
      </c>
      <c r="F460" s="2">
        <f>'[1]Resumen Cliente'!$N$116</f>
        <v>0</v>
      </c>
      <c r="G460" s="2">
        <f>'[1]Resumen Cliente'!$O$116</f>
        <v>0</v>
      </c>
      <c r="H460" s="2">
        <f>'[1]Resumen Cliente'!$C$116-'[1]Resumen Cliente'!$D$116</f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hidden="1" x14ac:dyDescent="0.25">
      <c r="A461" s="1">
        <v>11747</v>
      </c>
      <c r="B461" s="1" t="s">
        <v>177</v>
      </c>
      <c r="C461" s="2">
        <f>'[1]Resumen Cliente'!$K$117</f>
        <v>0</v>
      </c>
      <c r="D461" s="2">
        <f>'[1]Resumen Cliente'!$L$117</f>
        <v>0</v>
      </c>
      <c r="E461" s="2">
        <f>'[1]Resumen Cliente'!$M$117</f>
        <v>0</v>
      </c>
      <c r="F461" s="2">
        <f>'[1]Resumen Cliente'!$N$117</f>
        <v>0</v>
      </c>
      <c r="G461" s="2">
        <f>'[1]Resumen Cliente'!$O$117</f>
        <v>0</v>
      </c>
      <c r="H461" s="2">
        <f>'[1]Resumen Cliente'!$C$117-'[1]Resumen Cliente'!$D$117</f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hidden="1" x14ac:dyDescent="0.25">
      <c r="A462" s="1">
        <v>11942</v>
      </c>
      <c r="B462" s="1" t="s">
        <v>178</v>
      </c>
      <c r="C462" s="2">
        <f>'[1]Resumen Cliente'!$K$118</f>
        <v>0</v>
      </c>
      <c r="D462" s="2">
        <f>'[1]Resumen Cliente'!$L$118</f>
        <v>0</v>
      </c>
      <c r="E462" s="2">
        <f>'[1]Resumen Cliente'!$M$118</f>
        <v>0</v>
      </c>
      <c r="F462" s="2">
        <f>'[1]Resumen Cliente'!$N$118</f>
        <v>0</v>
      </c>
      <c r="G462" s="2">
        <f>'[1]Resumen Cliente'!$O$118</f>
        <v>-2124.35</v>
      </c>
      <c r="H462" s="2">
        <f>'[1]Resumen Cliente'!$C$118-'[1]Resumen Cliente'!$D$118</f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-2124.35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hidden="1" x14ac:dyDescent="0.25">
      <c r="A463" s="1">
        <v>12010</v>
      </c>
      <c r="B463" s="1" t="s">
        <v>179</v>
      </c>
      <c r="C463" s="2">
        <f>'[1]Resumen Cliente'!$K$119</f>
        <v>0</v>
      </c>
      <c r="D463" s="2">
        <f>'[1]Resumen Cliente'!$L$119</f>
        <v>0</v>
      </c>
      <c r="E463" s="2">
        <f>'[1]Resumen Cliente'!$M$119</f>
        <v>0</v>
      </c>
      <c r="F463" s="2">
        <f>'[1]Resumen Cliente'!$N$119</f>
        <v>0</v>
      </c>
      <c r="G463" s="2">
        <f>'[1]Resumen Cliente'!$O$119</f>
        <v>0</v>
      </c>
      <c r="H463" s="2">
        <f>'[1]Resumen Cliente'!$C$119-'[1]Resumen Cliente'!$D$119</f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hidden="1" x14ac:dyDescent="0.25">
      <c r="A464" s="1">
        <v>12091</v>
      </c>
      <c r="B464" s="1" t="s">
        <v>180</v>
      </c>
      <c r="C464" s="2">
        <f>'[1]Resumen Cliente'!$K$120</f>
        <v>0</v>
      </c>
      <c r="D464" s="2">
        <f>'[1]Resumen Cliente'!$L$120</f>
        <v>0</v>
      </c>
      <c r="E464" s="2">
        <f>'[1]Resumen Cliente'!$M$120</f>
        <v>0</v>
      </c>
      <c r="F464" s="2">
        <f>'[1]Resumen Cliente'!$N$120</f>
        <v>0</v>
      </c>
      <c r="G464" s="2">
        <f>'[1]Resumen Cliente'!$O$120</f>
        <v>0</v>
      </c>
      <c r="H464" s="2">
        <f>'[1]Resumen Cliente'!$C$120-'[1]Resumen Cliente'!$D$120</f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hidden="1" x14ac:dyDescent="0.25">
      <c r="A465" s="1">
        <v>12185</v>
      </c>
      <c r="B465" s="1" t="s">
        <v>181</v>
      </c>
      <c r="C465" s="2">
        <f>'[1]Resumen Cliente'!$K$121</f>
        <v>0</v>
      </c>
      <c r="D465" s="2">
        <f>'[1]Resumen Cliente'!$L$121</f>
        <v>0</v>
      </c>
      <c r="E465" s="2">
        <f>'[1]Resumen Cliente'!$M$121</f>
        <v>0</v>
      </c>
      <c r="F465" s="2">
        <f>'[1]Resumen Cliente'!$N$121</f>
        <v>0</v>
      </c>
      <c r="G465" s="2">
        <f>'[1]Resumen Cliente'!$O$121</f>
        <v>0</v>
      </c>
      <c r="H465" s="2">
        <f>'[1]Resumen Cliente'!$C$121-'[1]Resumen Cliente'!$D$121</f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hidden="1" x14ac:dyDescent="0.25">
      <c r="A466" s="1">
        <v>12186</v>
      </c>
      <c r="B466" s="1" t="s">
        <v>182</v>
      </c>
      <c r="C466" s="2">
        <f>'[1]Resumen Cliente'!$K$122</f>
        <v>0</v>
      </c>
      <c r="D466" s="2">
        <f>'[1]Resumen Cliente'!$L$122</f>
        <v>0</v>
      </c>
      <c r="E466" s="2">
        <f>'[1]Resumen Cliente'!$M$122</f>
        <v>0</v>
      </c>
      <c r="F466" s="2">
        <f>'[1]Resumen Cliente'!$N$122</f>
        <v>0</v>
      </c>
      <c r="G466" s="2">
        <f>'[1]Resumen Cliente'!$O$122</f>
        <v>14520</v>
      </c>
      <c r="H466" s="2">
        <f>'[1]Resumen Cliente'!$C$122-'[1]Resumen Cliente'!$D$122</f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14520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hidden="1" x14ac:dyDescent="0.25">
      <c r="A467" s="1">
        <v>12473</v>
      </c>
      <c r="B467" s="1" t="s">
        <v>183</v>
      </c>
      <c r="C467" s="2">
        <f>'[1]Resumen Cliente'!$K$123</f>
        <v>0</v>
      </c>
      <c r="D467" s="2">
        <f>'[1]Resumen Cliente'!$L$123</f>
        <v>0</v>
      </c>
      <c r="E467" s="2">
        <f>'[1]Resumen Cliente'!$M$123</f>
        <v>0</v>
      </c>
      <c r="F467" s="2">
        <f>'[1]Resumen Cliente'!$N$123</f>
        <v>0</v>
      </c>
      <c r="G467" s="2">
        <f>'[1]Resumen Cliente'!$O$123</f>
        <v>-871940</v>
      </c>
      <c r="H467" s="2">
        <f>'[1]Resumen Cliente'!$C$123-'[1]Resumen Cliente'!$D$123</f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-871940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hidden="1" x14ac:dyDescent="0.25">
      <c r="A468" s="1">
        <v>12516</v>
      </c>
      <c r="B468" s="1" t="s">
        <v>184</v>
      </c>
      <c r="C468" s="2">
        <f>'[1]Resumen Cliente'!$K$124</f>
        <v>0</v>
      </c>
      <c r="D468" s="2">
        <f>'[1]Resumen Cliente'!$L$124</f>
        <v>0</v>
      </c>
      <c r="E468" s="2">
        <f>'[1]Resumen Cliente'!$M$124</f>
        <v>0</v>
      </c>
      <c r="F468" s="2">
        <f>'[1]Resumen Cliente'!$N$124</f>
        <v>0</v>
      </c>
      <c r="G468" s="2">
        <f>'[1]Resumen Cliente'!$O$124</f>
        <v>0</v>
      </c>
      <c r="H468" s="2">
        <f>'[1]Resumen Cliente'!$C$124-'[1]Resumen Cliente'!$D$124</f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hidden="1" x14ac:dyDescent="0.25">
      <c r="A469" s="1">
        <v>12578</v>
      </c>
      <c r="B469" s="1" t="s">
        <v>185</v>
      </c>
      <c r="C469" s="2">
        <f>'[1]Resumen Cliente'!$K$125+'[1]Resumen Cliente'!$U$125</f>
        <v>41990.55</v>
      </c>
      <c r="D469" s="2">
        <f>'[1]Resumen Cliente'!$L$125+'[1]Resumen Cliente'!$V$125</f>
        <v>19234</v>
      </c>
      <c r="E469" s="2">
        <f>'[1]Resumen Cliente'!$M$125+'[1]Resumen Cliente'!$W$125</f>
        <v>0</v>
      </c>
      <c r="F469" s="2">
        <f>'[1]Resumen Cliente'!$N$125+'[1]Resumen Cliente'!$X$125</f>
        <v>1638.52</v>
      </c>
      <c r="G469" s="2">
        <f>'[1]Resumen Cliente'!$O$125+'[1]Resumen Cliente'!$Y$125</f>
        <v>0</v>
      </c>
      <c r="H469" s="2">
        <f>'[1]Resumen Cliente'!$C$125-'[1]Resumen Cliente'!$D$125</f>
        <v>22756.550000000003</v>
      </c>
      <c r="I469" s="2">
        <v>22756.55</v>
      </c>
      <c r="J469" s="2">
        <v>0</v>
      </c>
      <c r="K469" s="2"/>
      <c r="L469" s="2"/>
      <c r="M469" s="2"/>
      <c r="N469" s="2"/>
      <c r="O469" s="2"/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41990.55</v>
      </c>
      <c r="V469" s="2">
        <v>19234</v>
      </c>
      <c r="W469" s="2">
        <v>0</v>
      </c>
      <c r="X469" s="2">
        <v>1638.52</v>
      </c>
      <c r="Y469" s="2">
        <v>0</v>
      </c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hidden="1" x14ac:dyDescent="0.25">
      <c r="A470" s="1">
        <v>13028</v>
      </c>
      <c r="B470" s="1" t="s">
        <v>186</v>
      </c>
      <c r="C470" s="2">
        <f>'[1]Resumen Cliente'!$K$126</f>
        <v>0</v>
      </c>
      <c r="D470" s="2">
        <f>'[1]Resumen Cliente'!$L$126</f>
        <v>0</v>
      </c>
      <c r="E470" s="2">
        <f>'[1]Resumen Cliente'!$M$126</f>
        <v>0</v>
      </c>
      <c r="F470" s="2">
        <f>'[1]Resumen Cliente'!$N$126</f>
        <v>0</v>
      </c>
      <c r="G470" s="2">
        <f>'[1]Resumen Cliente'!$O$126</f>
        <v>0</v>
      </c>
      <c r="H470" s="2">
        <f>'[1]Resumen Cliente'!$C$126-'[1]Resumen Cliente'!$D$126</f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hidden="1" x14ac:dyDescent="0.25">
      <c r="A471" s="1">
        <v>13192</v>
      </c>
      <c r="B471" s="1" t="s">
        <v>187</v>
      </c>
      <c r="C471" s="2">
        <f>'[1]Resumen Cliente'!$K$127</f>
        <v>0</v>
      </c>
      <c r="D471" s="2">
        <f>'[1]Resumen Cliente'!$L$127</f>
        <v>0</v>
      </c>
      <c r="E471" s="2">
        <f>'[1]Resumen Cliente'!$M$127</f>
        <v>0</v>
      </c>
      <c r="F471" s="2">
        <f>'[1]Resumen Cliente'!$N$127</f>
        <v>0</v>
      </c>
      <c r="G471" s="2">
        <f>'[1]Resumen Cliente'!$O$127</f>
        <v>0</v>
      </c>
      <c r="H471" s="2">
        <f>'[1]Resumen Cliente'!$C$127-'[1]Resumen Cliente'!$D$127</f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hidden="1" x14ac:dyDescent="0.25">
      <c r="A472" s="1">
        <v>13204</v>
      </c>
      <c r="B472" s="1" t="s">
        <v>188</v>
      </c>
      <c r="C472" s="2">
        <f>'[1]Resumen Cliente'!$K$128</f>
        <v>0</v>
      </c>
      <c r="D472" s="2">
        <f>'[1]Resumen Cliente'!$L$128</f>
        <v>0</v>
      </c>
      <c r="E472" s="2">
        <f>'[1]Resumen Cliente'!$M$128</f>
        <v>0</v>
      </c>
      <c r="F472" s="2">
        <f>'[1]Resumen Cliente'!$N$128</f>
        <v>0</v>
      </c>
      <c r="G472" s="2">
        <f>'[1]Resumen Cliente'!$O$128</f>
        <v>0</v>
      </c>
      <c r="H472" s="2">
        <f>'[1]Resumen Cliente'!$C$128-'[1]Resumen Cliente'!$D$128</f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hidden="1" x14ac:dyDescent="0.25">
      <c r="A473" s="1">
        <v>13218</v>
      </c>
      <c r="B473" s="1" t="s">
        <v>189</v>
      </c>
      <c r="C473" s="2">
        <f>'[1]Resumen Cliente'!$K$129</f>
        <v>0</v>
      </c>
      <c r="D473" s="2">
        <f>'[1]Resumen Cliente'!$L$129</f>
        <v>0</v>
      </c>
      <c r="E473" s="2">
        <f>'[1]Resumen Cliente'!$M$129</f>
        <v>0</v>
      </c>
      <c r="F473" s="2">
        <f>'[1]Resumen Cliente'!$N$129</f>
        <v>0</v>
      </c>
      <c r="G473" s="2">
        <f>'[1]Resumen Cliente'!$O$129</f>
        <v>0</v>
      </c>
      <c r="H473" s="2">
        <f>'[1]Resumen Cliente'!$C$129-'[1]Resumen Cliente'!$D$129</f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hidden="1" x14ac:dyDescent="0.25">
      <c r="A474" s="1">
        <v>13276</v>
      </c>
      <c r="B474" s="1" t="s">
        <v>190</v>
      </c>
      <c r="C474" s="2">
        <f>'[1]Resumen Cliente'!$K$130</f>
        <v>0</v>
      </c>
      <c r="D474" s="2">
        <f>'[1]Resumen Cliente'!$L$130</f>
        <v>0</v>
      </c>
      <c r="E474" s="2">
        <f>'[1]Resumen Cliente'!$M$130</f>
        <v>0</v>
      </c>
      <c r="F474" s="2">
        <f>'[1]Resumen Cliente'!$N$130</f>
        <v>0</v>
      </c>
      <c r="G474" s="2">
        <f>'[1]Resumen Cliente'!$O$130</f>
        <v>0</v>
      </c>
      <c r="H474" s="2">
        <f>'[1]Resumen Cliente'!$C$130-'[1]Resumen Cliente'!$D$130</f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hidden="1" x14ac:dyDescent="0.25">
      <c r="A475" s="1">
        <v>13301</v>
      </c>
      <c r="B475" s="1" t="s">
        <v>191</v>
      </c>
      <c r="C475" s="2">
        <f>'[1]Resumen Cliente'!$K$131</f>
        <v>0</v>
      </c>
      <c r="D475" s="2">
        <f>'[1]Resumen Cliente'!$L$131</f>
        <v>0</v>
      </c>
      <c r="E475" s="2">
        <f>'[1]Resumen Cliente'!$M$131</f>
        <v>0</v>
      </c>
      <c r="F475" s="2">
        <f>'[1]Resumen Cliente'!$N$131</f>
        <v>0</v>
      </c>
      <c r="G475" s="2">
        <f>'[1]Resumen Cliente'!$O$131</f>
        <v>0</v>
      </c>
      <c r="H475" s="2">
        <f>'[1]Resumen Cliente'!$C$131-'[1]Resumen Cliente'!$D$131</f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hidden="1" x14ac:dyDescent="0.25">
      <c r="A476" s="1">
        <v>13349</v>
      </c>
      <c r="B476" s="1" t="s">
        <v>82</v>
      </c>
      <c r="C476" s="2">
        <f>'[1]Resumen Cliente'!$K$132+'[1]Resumen Cliente'!$U$132+'[1]Resumen Cliente'!$AE$132+'[1]Resumen Cliente'!$AJ$132</f>
        <v>39294.42</v>
      </c>
      <c r="D476" s="2">
        <f>'[1]Resumen Cliente'!$L$132+'[1]Resumen Cliente'!$V$132+'[1]Resumen Cliente'!$AF$132+'[1]Resumen Cliente'!$AK$132</f>
        <v>428175.58999999997</v>
      </c>
      <c r="E476" s="2">
        <f>'[1]Resumen Cliente'!$M$132+'[1]Resumen Cliente'!$W$132+'[1]Resumen Cliente'!$AG$132+'[1]Resumen Cliente'!$AL$132</f>
        <v>0</v>
      </c>
      <c r="F476" s="2">
        <f>'[1]Resumen Cliente'!$N$132+'[1]Resumen Cliente'!$X$132+'[1]Resumen Cliente'!$AH$132+'[1]Resumen Cliente'!$AM$132</f>
        <v>0</v>
      </c>
      <c r="G476" s="2">
        <f>'[1]Resumen Cliente'!$O$132+'[1]Resumen Cliente'!$Y$132+'[1]Resumen Cliente'!$AI$132+'[1]Resumen Cliente'!$AN$132</f>
        <v>0</v>
      </c>
      <c r="H476" s="2">
        <f>'[1]Resumen Cliente'!$C$132-'[1]Resumen Cliente'!$D$132</f>
        <v>-388881.17</v>
      </c>
      <c r="I476" s="2">
        <v>0</v>
      </c>
      <c r="J476" s="2">
        <v>-388881.17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3359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316627.87</v>
      </c>
      <c r="AG476" s="2">
        <v>0</v>
      </c>
      <c r="AH476" s="2">
        <v>0</v>
      </c>
      <c r="AI476" s="2">
        <v>0</v>
      </c>
      <c r="AJ476" s="2">
        <v>39294.42</v>
      </c>
      <c r="AK476" s="2">
        <v>108188.72</v>
      </c>
      <c r="AL476" s="2">
        <v>0</v>
      </c>
      <c r="AM476" s="2">
        <v>0</v>
      </c>
      <c r="AN476" s="2">
        <v>0</v>
      </c>
      <c r="AO476" s="1"/>
      <c r="AP476" s="1"/>
      <c r="AQ476" s="1"/>
      <c r="AR476" s="1"/>
      <c r="AS476" s="1"/>
    </row>
    <row r="477" spans="1:45" hidden="1" x14ac:dyDescent="0.25">
      <c r="A477" s="1">
        <v>13421</v>
      </c>
      <c r="B477" s="1" t="s">
        <v>192</v>
      </c>
      <c r="C477" s="2">
        <f>'[1]Resumen Cliente'!$K$133</f>
        <v>0</v>
      </c>
      <c r="D477" s="2">
        <f>'[1]Resumen Cliente'!$L$133</f>
        <v>0</v>
      </c>
      <c r="E477" s="2">
        <f>'[1]Resumen Cliente'!$M$133</f>
        <v>0</v>
      </c>
      <c r="F477" s="2">
        <f>'[1]Resumen Cliente'!$N$133</f>
        <v>0</v>
      </c>
      <c r="G477" s="2">
        <f>'[1]Resumen Cliente'!$O$133</f>
        <v>0</v>
      </c>
      <c r="H477" s="2">
        <f>'[1]Resumen Cliente'!$C$133-'[1]Resumen Cliente'!$D$133</f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hidden="1" x14ac:dyDescent="0.25">
      <c r="A478" s="1">
        <v>13429</v>
      </c>
      <c r="B478" s="1" t="s">
        <v>193</v>
      </c>
      <c r="C478" s="2">
        <f>'[1]Resumen Cliente'!$K$134</f>
        <v>0</v>
      </c>
      <c r="D478" s="2">
        <f>'[1]Resumen Cliente'!$L$134</f>
        <v>0</v>
      </c>
      <c r="E478" s="2">
        <f>'[1]Resumen Cliente'!$M$134</f>
        <v>0</v>
      </c>
      <c r="F478" s="2">
        <f>'[1]Resumen Cliente'!$N$134</f>
        <v>0</v>
      </c>
      <c r="G478" s="2">
        <f>'[1]Resumen Cliente'!$O$134</f>
        <v>84000</v>
      </c>
      <c r="H478" s="2">
        <f>'[1]Resumen Cliente'!$C$134-'[1]Resumen Cliente'!$D$134</f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84000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hidden="1" x14ac:dyDescent="0.25">
      <c r="A479" s="1">
        <v>13820</v>
      </c>
      <c r="B479" s="1" t="s">
        <v>194</v>
      </c>
      <c r="C479" s="2">
        <f>'[1]Resumen Cliente'!$K$135+'[1]Resumen Cliente'!$U$135+'[1]Resumen Cliente'!$Z$135+'[1]Resumen Cliente'!$AJ$135+'[1]Resumen Cliente'!$AO$135</f>
        <v>4240697.2</v>
      </c>
      <c r="D479" s="2">
        <f>'[1]Resumen Cliente'!$L$135+'[1]Resumen Cliente'!$V$135+'[1]Resumen Cliente'!$AA$135+'[1]Resumen Cliente'!$AK$135+'[1]Resumen Cliente'!$AP$135</f>
        <v>4245528.03</v>
      </c>
      <c r="E479" s="2">
        <f>'[1]Resumen Cliente'!$M$135+'[1]Resumen Cliente'!$W$135+'[1]Resumen Cliente'!$AB$135+'[1]Resumen Cliente'!$AL$135+'[1]Resumen Cliente'!$AQ$135</f>
        <v>0</v>
      </c>
      <c r="F479" s="2">
        <f>'[1]Resumen Cliente'!$N$135+'[1]Resumen Cliente'!$X$135+'[1]Resumen Cliente'!$AC$135+'[1]Resumen Cliente'!$AM$135+'[1]Resumen Cliente'!$AR$135</f>
        <v>0</v>
      </c>
      <c r="G479" s="2">
        <f>'[1]Resumen Cliente'!$O$135+'[1]Resumen Cliente'!$Y$135+'[1]Resumen Cliente'!$AD$135+'[1]Resumen Cliente'!$AN$135+'[1]Resumen Cliente'!$AS$135</f>
        <v>-10</v>
      </c>
      <c r="H479" s="2">
        <f>'[1]Resumen Cliente'!$C$135-'[1]Resumen Cliente'!$D$135</f>
        <v>-4830.8300000000745</v>
      </c>
      <c r="I479" s="2">
        <v>0</v>
      </c>
      <c r="J479" s="2">
        <v>-4830.83</v>
      </c>
      <c r="K479" s="2">
        <v>0</v>
      </c>
      <c r="L479" s="2">
        <v>0</v>
      </c>
      <c r="M479" s="2">
        <v>0</v>
      </c>
      <c r="N479" s="2">
        <v>0</v>
      </c>
      <c r="O479" s="2">
        <v>-10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2531.64</v>
      </c>
      <c r="W479" s="2">
        <v>0</v>
      </c>
      <c r="X479" s="2">
        <v>0</v>
      </c>
      <c r="Y479" s="2">
        <v>53040</v>
      </c>
      <c r="Z479" s="2">
        <v>0</v>
      </c>
      <c r="AA479" s="2">
        <v>0</v>
      </c>
      <c r="AB479" s="2">
        <v>0</v>
      </c>
      <c r="AC479" s="2">
        <v>0</v>
      </c>
      <c r="AD479" s="2">
        <v>37220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2510604.2000000002</v>
      </c>
      <c r="AK479" s="2">
        <v>2561491.11</v>
      </c>
      <c r="AL479" s="2">
        <v>0</v>
      </c>
      <c r="AM479" s="2">
        <v>0</v>
      </c>
      <c r="AN479" s="2">
        <v>0</v>
      </c>
      <c r="AO479" s="2">
        <v>1730093</v>
      </c>
      <c r="AP479" s="2">
        <v>1681505.28</v>
      </c>
      <c r="AQ479" s="2">
        <v>0</v>
      </c>
      <c r="AR479" s="2">
        <v>0</v>
      </c>
      <c r="AS479" s="2">
        <v>-90260</v>
      </c>
    </row>
    <row r="480" spans="1:45" hidden="1" x14ac:dyDescent="0.25">
      <c r="A480" s="1">
        <v>13969</v>
      </c>
      <c r="B480" s="1" t="s">
        <v>195</v>
      </c>
      <c r="C480" s="2">
        <f>'[1]Resumen Cliente'!$K$136</f>
        <v>0</v>
      </c>
      <c r="D480" s="2">
        <f>'[1]Resumen Cliente'!$L$136</f>
        <v>0</v>
      </c>
      <c r="E480" s="2">
        <f>'[1]Resumen Cliente'!$M$136</f>
        <v>0</v>
      </c>
      <c r="F480" s="2">
        <f>'[1]Resumen Cliente'!$N$136</f>
        <v>0</v>
      </c>
      <c r="G480" s="2">
        <f>'[1]Resumen Cliente'!$O$136</f>
        <v>37760</v>
      </c>
      <c r="H480" s="2">
        <f>'[1]Resumen Cliente'!$C$136-'[1]Resumen Cliente'!$D$136</f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37760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hidden="1" x14ac:dyDescent="0.25">
      <c r="A481" s="1">
        <v>14005</v>
      </c>
      <c r="B481" s="1" t="s">
        <v>196</v>
      </c>
      <c r="C481" s="2">
        <f>'[1]Resumen Cliente'!$K$137+'[1]Resumen Cliente'!$U$137</f>
        <v>0</v>
      </c>
      <c r="D481" s="2">
        <f>'[1]Resumen Cliente'!$L$137+'[1]Resumen Cliente'!$V$137</f>
        <v>2484</v>
      </c>
      <c r="E481" s="2">
        <f>'[1]Resumen Cliente'!$M$137+'[1]Resumen Cliente'!$W$137</f>
        <v>0</v>
      </c>
      <c r="F481" s="2">
        <f>'[1]Resumen Cliente'!$N$137+'[1]Resumen Cliente'!$X$137</f>
        <v>0</v>
      </c>
      <c r="G481" s="2">
        <f>'[1]Resumen Cliente'!$O$137+'[1]Resumen Cliente'!$Y$137</f>
        <v>0</v>
      </c>
      <c r="H481" s="2">
        <f>'[1]Resumen Cliente'!$C$137-'[1]Resumen Cliente'!$D$137</f>
        <v>-2484</v>
      </c>
      <c r="I481" s="2">
        <v>0</v>
      </c>
      <c r="J481" s="2">
        <v>-2484</v>
      </c>
      <c r="K481" s="2"/>
      <c r="L481" s="2"/>
      <c r="M481" s="2"/>
      <c r="N481" s="2"/>
      <c r="O481" s="2"/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2484</v>
      </c>
      <c r="W481" s="2">
        <v>0</v>
      </c>
      <c r="X481" s="2">
        <v>0</v>
      </c>
      <c r="Y481" s="2">
        <v>0</v>
      </c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hidden="1" x14ac:dyDescent="0.25">
      <c r="A482" s="1">
        <v>14197</v>
      </c>
      <c r="B482" s="1" t="s">
        <v>197</v>
      </c>
      <c r="C482" s="2">
        <f>'[1]Resumen Cliente'!$K$138+'[1]Resumen Cliente'!$U$138+'[1]Resumen Cliente'!$Z$138</f>
        <v>30975</v>
      </c>
      <c r="D482" s="2">
        <f>'[1]Resumen Cliente'!$L$138+'[1]Resumen Cliente'!$V$138+'[1]Resumen Cliente'!$AA$138</f>
        <v>60398.92</v>
      </c>
      <c r="E482" s="2">
        <f>'[1]Resumen Cliente'!$M$138+'[1]Resumen Cliente'!$W$138+'[1]Resumen Cliente'!$AB$138</f>
        <v>0</v>
      </c>
      <c r="F482" s="2">
        <f>'[1]Resumen Cliente'!$N$138+'[1]Resumen Cliente'!$X$138+'[1]Resumen Cliente'!$AC$138</f>
        <v>4600.59</v>
      </c>
      <c r="G482" s="2">
        <f>'[1]Resumen Cliente'!$O$138+'[1]Resumen Cliente'!$Y$138+'[1]Resumen Cliente'!$AD$138</f>
        <v>0</v>
      </c>
      <c r="H482" s="2">
        <f>'[1]Resumen Cliente'!$C$138-'[1]Resumen Cliente'!$D$138</f>
        <v>-29423.919999999998</v>
      </c>
      <c r="I482" s="2">
        <v>0</v>
      </c>
      <c r="J482" s="2">
        <v>-29423.919999999998</v>
      </c>
      <c r="K482" s="2"/>
      <c r="L482" s="2"/>
      <c r="M482" s="2"/>
      <c r="N482" s="2"/>
      <c r="O482" s="2"/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30975</v>
      </c>
      <c r="V482" s="2">
        <v>51166.92</v>
      </c>
      <c r="W482" s="2">
        <v>0</v>
      </c>
      <c r="X482" s="2">
        <v>4600.59</v>
      </c>
      <c r="Y482" s="2">
        <v>0</v>
      </c>
      <c r="Z482" s="2">
        <v>0</v>
      </c>
      <c r="AA482" s="2">
        <v>9232</v>
      </c>
      <c r="AB482" s="2">
        <v>0</v>
      </c>
      <c r="AC482" s="2">
        <v>0</v>
      </c>
      <c r="AD482" s="2">
        <v>0</v>
      </c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hidden="1" x14ac:dyDescent="0.25">
      <c r="A483" s="1">
        <v>14208</v>
      </c>
      <c r="B483" s="1" t="s">
        <v>183</v>
      </c>
      <c r="C483" s="2">
        <f>'[1]Resumen Cliente'!$K$139+'[1]Resumen Cliente'!$U$139+'[1]Resumen Cliente'!$Z$139</f>
        <v>244327.80000000002</v>
      </c>
      <c r="D483" s="2">
        <f>'[1]Resumen Cliente'!$L$139+'[1]Resumen Cliente'!$V$139+'[1]Resumen Cliente'!$AA$139</f>
        <v>140507.03</v>
      </c>
      <c r="E483" s="2">
        <f>'[1]Resumen Cliente'!$M$139+'[1]Resumen Cliente'!$W$139+'[1]Resumen Cliente'!$AB$139</f>
        <v>0</v>
      </c>
      <c r="F483" s="2">
        <f>'[1]Resumen Cliente'!$N$139+'[1]Resumen Cliente'!$X$139+'[1]Resumen Cliente'!$AC$139</f>
        <v>0</v>
      </c>
      <c r="G483" s="2">
        <f>'[1]Resumen Cliente'!$O$139+'[1]Resumen Cliente'!$Y$139+'[1]Resumen Cliente'!$AD$139</f>
        <v>0</v>
      </c>
      <c r="H483" s="2">
        <f>'[1]Resumen Cliente'!$C$139-'[1]Resumen Cliente'!$D$139</f>
        <v>103820.77000000002</v>
      </c>
      <c r="I483" s="2">
        <v>103820.77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216117.1</v>
      </c>
      <c r="V483" s="2">
        <v>129611.18</v>
      </c>
      <c r="W483" s="2">
        <v>0</v>
      </c>
      <c r="X483" s="2">
        <v>0</v>
      </c>
      <c r="Y483" s="2">
        <v>0</v>
      </c>
      <c r="Z483" s="2">
        <v>28210.7</v>
      </c>
      <c r="AA483" s="2">
        <v>10895.85</v>
      </c>
      <c r="AB483" s="2">
        <v>0</v>
      </c>
      <c r="AC483" s="2">
        <v>0</v>
      </c>
      <c r="AD483" s="2">
        <v>0</v>
      </c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hidden="1" x14ac:dyDescent="0.25">
      <c r="A484" s="1">
        <v>14250</v>
      </c>
      <c r="B484" s="1" t="s">
        <v>198</v>
      </c>
      <c r="C484" s="2">
        <f>'[1]Resumen Cliente'!$K$140</f>
        <v>0</v>
      </c>
      <c r="D484" s="2">
        <f>'[1]Resumen Cliente'!$L$140</f>
        <v>0</v>
      </c>
      <c r="E484" s="2">
        <f>'[1]Resumen Cliente'!$M$140</f>
        <v>0</v>
      </c>
      <c r="F484" s="2">
        <f>'[1]Resumen Cliente'!$N$140</f>
        <v>0</v>
      </c>
      <c r="G484" s="2">
        <f>'[1]Resumen Cliente'!$O$140</f>
        <v>0</v>
      </c>
      <c r="H484" s="2">
        <f>'[1]Resumen Cliente'!$C$140-'[1]Resumen Cliente'!$D$140</f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hidden="1" x14ac:dyDescent="0.25">
      <c r="A485" s="1">
        <v>14400</v>
      </c>
      <c r="B485" s="1" t="s">
        <v>199</v>
      </c>
      <c r="C485" s="2">
        <f>'[1]Resumen Cliente'!$K$141+'[1]Resumen Cliente'!$U$141+'[1]Resumen Cliente'!$Z$141+'[1]Resumen Cliente'!$AJ$141+'[1]Resumen Cliente'!$AO$141</f>
        <v>0</v>
      </c>
      <c r="D485" s="2">
        <f>'[1]Resumen Cliente'!$L$141+'[1]Resumen Cliente'!$V$141+'[1]Resumen Cliente'!$AA$141+'[1]Resumen Cliente'!$AK$141+'[1]Resumen Cliente'!$AP$141</f>
        <v>584127.43999999994</v>
      </c>
      <c r="E485" s="2">
        <f>'[1]Resumen Cliente'!$M$141+'[1]Resumen Cliente'!$W$141+'[1]Resumen Cliente'!$AB$141+'[1]Resumen Cliente'!$AL$141+'[1]Resumen Cliente'!$AQ$141</f>
        <v>0</v>
      </c>
      <c r="F485" s="2">
        <f>'[1]Resumen Cliente'!$N$141+'[1]Resumen Cliente'!$X$141+'[1]Resumen Cliente'!$AC$141+'[1]Resumen Cliente'!$AM$141+'[1]Resumen Cliente'!$AR$141</f>
        <v>10757.24</v>
      </c>
      <c r="G485" s="2">
        <f>'[1]Resumen Cliente'!$O$141+'[1]Resumen Cliente'!$Y$141+'[1]Resumen Cliente'!$AD$141+'[1]Resumen Cliente'!$AN$141+'[1]Resumen Cliente'!$AS$141</f>
        <v>1006830</v>
      </c>
      <c r="H485" s="2">
        <f>'[1]Resumen Cliente'!$C$141-'[1]Resumen Cliente'!$D$141</f>
        <v>-584127.43999999994</v>
      </c>
      <c r="I485" s="2">
        <v>0</v>
      </c>
      <c r="J485" s="2">
        <v>-584127.43999999994</v>
      </c>
      <c r="K485" s="2">
        <v>0</v>
      </c>
      <c r="L485" s="2">
        <v>0</v>
      </c>
      <c r="M485" s="2">
        <v>0</v>
      </c>
      <c r="N485" s="2">
        <v>0</v>
      </c>
      <c r="O485" s="2">
        <v>295330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305</v>
      </c>
      <c r="W485" s="2">
        <v>0</v>
      </c>
      <c r="X485" s="2">
        <v>0</v>
      </c>
      <c r="Y485" s="2">
        <v>-319620</v>
      </c>
      <c r="Z485" s="2">
        <v>0</v>
      </c>
      <c r="AA485" s="2">
        <v>554.49</v>
      </c>
      <c r="AB485" s="2">
        <v>0</v>
      </c>
      <c r="AC485" s="2">
        <v>0</v>
      </c>
      <c r="AD485" s="2">
        <v>154800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556306.94999999995</v>
      </c>
      <c r="AL485" s="2">
        <v>0</v>
      </c>
      <c r="AM485" s="2">
        <v>10757.24</v>
      </c>
      <c r="AN485" s="2">
        <v>-82360</v>
      </c>
      <c r="AO485" s="2">
        <v>0</v>
      </c>
      <c r="AP485" s="2">
        <v>26961</v>
      </c>
      <c r="AQ485" s="2">
        <v>0</v>
      </c>
      <c r="AR485" s="2">
        <v>0</v>
      </c>
      <c r="AS485" s="2">
        <v>958680</v>
      </c>
    </row>
    <row r="486" spans="1:45" hidden="1" x14ac:dyDescent="0.25">
      <c r="A486" s="1">
        <v>14468</v>
      </c>
      <c r="B486" s="1" t="s">
        <v>200</v>
      </c>
      <c r="C486" s="2">
        <f>'[1]Resumen Cliente'!$K$142</f>
        <v>0</v>
      </c>
      <c r="D486" s="2">
        <f>'[1]Resumen Cliente'!$L$142</f>
        <v>0</v>
      </c>
      <c r="E486" s="2">
        <f>'[1]Resumen Cliente'!$M$142</f>
        <v>0</v>
      </c>
      <c r="F486" s="2">
        <f>'[1]Resumen Cliente'!$N$142</f>
        <v>0</v>
      </c>
      <c r="G486" s="2">
        <f>'[1]Resumen Cliente'!$O$142</f>
        <v>0</v>
      </c>
      <c r="H486" s="2">
        <f>'[1]Resumen Cliente'!$C$142-'[1]Resumen Cliente'!$D$142</f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hidden="1" x14ac:dyDescent="0.25">
      <c r="A487" s="1">
        <v>14557</v>
      </c>
      <c r="B487" s="1" t="s">
        <v>201</v>
      </c>
      <c r="C487" s="2">
        <f>'[1]Resumen Cliente'!$K$143</f>
        <v>0</v>
      </c>
      <c r="D487" s="2">
        <f>'[1]Resumen Cliente'!$L$143</f>
        <v>0</v>
      </c>
      <c r="E487" s="2">
        <f>'[1]Resumen Cliente'!$M$143</f>
        <v>0</v>
      </c>
      <c r="F487" s="2">
        <f>'[1]Resumen Cliente'!$N$143</f>
        <v>0</v>
      </c>
      <c r="G487" s="2">
        <f>'[1]Resumen Cliente'!$O$143</f>
        <v>0</v>
      </c>
      <c r="H487" s="2">
        <f>'[1]Resumen Cliente'!$C$143-'[1]Resumen Cliente'!$D$143</f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hidden="1" x14ac:dyDescent="0.25">
      <c r="A488" s="1">
        <v>14680</v>
      </c>
      <c r="B488" s="1" t="s">
        <v>198</v>
      </c>
      <c r="C488" s="2">
        <f>'[1]Resumen Cliente'!$K$144</f>
        <v>0</v>
      </c>
      <c r="D488" s="2">
        <f>'[1]Resumen Cliente'!$L$144</f>
        <v>0</v>
      </c>
      <c r="E488" s="2">
        <f>'[1]Resumen Cliente'!$M$144</f>
        <v>0</v>
      </c>
      <c r="F488" s="2">
        <f>'[1]Resumen Cliente'!$N$144</f>
        <v>0</v>
      </c>
      <c r="G488" s="2">
        <f>'[1]Resumen Cliente'!$O$144</f>
        <v>0</v>
      </c>
      <c r="H488" s="2">
        <f>'[1]Resumen Cliente'!$C$144-'[1]Resumen Cliente'!$D$144</f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hidden="1" x14ac:dyDescent="0.25">
      <c r="A489" s="1">
        <v>14684</v>
      </c>
      <c r="B489" s="1" t="s">
        <v>202</v>
      </c>
      <c r="C489" s="2">
        <f>'[1]Resumen Cliente'!$K$145+'[1]Resumen Cliente'!$P$145</f>
        <v>0</v>
      </c>
      <c r="D489" s="2">
        <f>'[1]Resumen Cliente'!$L$145+'[1]Resumen Cliente'!$Q$145</f>
        <v>2130</v>
      </c>
      <c r="E489" s="2">
        <f>'[1]Resumen Cliente'!$M$145+'[1]Resumen Cliente'!$R$145</f>
        <v>0</v>
      </c>
      <c r="F489" s="2">
        <f>'[1]Resumen Cliente'!$N$145+'[1]Resumen Cliente'!$S$145</f>
        <v>0</v>
      </c>
      <c r="G489" s="2">
        <f>'[1]Resumen Cliente'!$O$145+'[1]Resumen Cliente'!$T$145</f>
        <v>0</v>
      </c>
      <c r="H489" s="2">
        <f>'[1]Resumen Cliente'!$C$145-'[1]Resumen Cliente'!$D$145</f>
        <v>-2130</v>
      </c>
      <c r="I489" s="2">
        <v>0</v>
      </c>
      <c r="J489" s="2">
        <v>-2130</v>
      </c>
      <c r="K489" s="2"/>
      <c r="L489" s="2"/>
      <c r="M489" s="2"/>
      <c r="N489" s="2"/>
      <c r="O489" s="2"/>
      <c r="P489" s="2">
        <v>0</v>
      </c>
      <c r="Q489" s="2">
        <v>2130</v>
      </c>
      <c r="R489" s="2">
        <v>0</v>
      </c>
      <c r="S489" s="2">
        <v>0</v>
      </c>
      <c r="T489" s="2">
        <v>0</v>
      </c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hidden="1" x14ac:dyDescent="0.25">
      <c r="A490" s="1">
        <v>14685</v>
      </c>
      <c r="B490" s="1" t="s">
        <v>202</v>
      </c>
      <c r="C490" s="2">
        <f>'[1]Resumen Cliente'!$K$146+'[1]Resumen Cliente'!$U$146+'[1]Resumen Cliente'!$AE$146+'[1]Resumen Cliente'!$AJ$146</f>
        <v>0</v>
      </c>
      <c r="D490" s="2">
        <f>'[1]Resumen Cliente'!$L$146+'[1]Resumen Cliente'!$V$146+'[1]Resumen Cliente'!$AF$146+'[1]Resumen Cliente'!$AK$146</f>
        <v>26225.360000000001</v>
      </c>
      <c r="E490" s="2">
        <f>'[1]Resumen Cliente'!$M$146+'[1]Resumen Cliente'!$W$146+'[1]Resumen Cliente'!$AG$146+'[1]Resumen Cliente'!$AL$146</f>
        <v>2225</v>
      </c>
      <c r="F490" s="2">
        <f>'[1]Resumen Cliente'!$N$146+'[1]Resumen Cliente'!$X$146+'[1]Resumen Cliente'!$AH$146+'[1]Resumen Cliente'!$AM$146</f>
        <v>207176.44</v>
      </c>
      <c r="G490" s="2">
        <f>'[1]Resumen Cliente'!$O$146+'[1]Resumen Cliente'!$Y$146+'[1]Resumen Cliente'!$AI$146+'[1]Resumen Cliente'!$AN$146</f>
        <v>0</v>
      </c>
      <c r="H490" s="2">
        <f>'[1]Resumen Cliente'!$C$146-'[1]Resumen Cliente'!$D$146</f>
        <v>-26225.360000000001</v>
      </c>
      <c r="I490" s="2">
        <v>0</v>
      </c>
      <c r="J490" s="2">
        <v>-26225.360000000001</v>
      </c>
      <c r="K490" s="2">
        <v>0</v>
      </c>
      <c r="L490" s="2">
        <v>21453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1757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1335</v>
      </c>
      <c r="AH490" s="2">
        <v>63813.68</v>
      </c>
      <c r="AI490" s="2">
        <v>0</v>
      </c>
      <c r="AJ490" s="2">
        <v>0</v>
      </c>
      <c r="AK490" s="2">
        <v>3015.36</v>
      </c>
      <c r="AL490" s="2">
        <v>890</v>
      </c>
      <c r="AM490" s="2">
        <v>143362.76</v>
      </c>
      <c r="AN490" s="2">
        <v>0</v>
      </c>
      <c r="AO490" s="1"/>
      <c r="AP490" s="1"/>
      <c r="AQ490" s="1"/>
      <c r="AR490" s="1"/>
      <c r="AS490" s="1"/>
    </row>
    <row r="491" spans="1:45" hidden="1" x14ac:dyDescent="0.25">
      <c r="A491" s="1">
        <v>14697</v>
      </c>
      <c r="B491" s="1" t="s">
        <v>203</v>
      </c>
      <c r="C491" s="2">
        <f>'[1]Resumen Cliente'!$K$147</f>
        <v>0</v>
      </c>
      <c r="D491" s="2">
        <f>'[1]Resumen Cliente'!$L$147</f>
        <v>0</v>
      </c>
      <c r="E491" s="2">
        <f>'[1]Resumen Cliente'!$M$147</f>
        <v>0</v>
      </c>
      <c r="F491" s="2">
        <f>'[1]Resumen Cliente'!$N$147</f>
        <v>0</v>
      </c>
      <c r="G491" s="2">
        <f>'[1]Resumen Cliente'!$O$147</f>
        <v>0</v>
      </c>
      <c r="H491" s="2">
        <f>'[1]Resumen Cliente'!$C$147-'[1]Resumen Cliente'!$D$147</f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hidden="1" x14ac:dyDescent="0.25">
      <c r="A492" s="1">
        <v>14788</v>
      </c>
      <c r="B492" s="1" t="s">
        <v>204</v>
      </c>
      <c r="C492" s="2">
        <f>'[1]Resumen Cliente'!$K$148</f>
        <v>0</v>
      </c>
      <c r="D492" s="2">
        <f>'[1]Resumen Cliente'!$L$148</f>
        <v>0</v>
      </c>
      <c r="E492" s="2">
        <f>'[1]Resumen Cliente'!$M$148</f>
        <v>0</v>
      </c>
      <c r="F492" s="2">
        <f>'[1]Resumen Cliente'!$N$148</f>
        <v>0</v>
      </c>
      <c r="G492" s="2">
        <f>'[1]Resumen Cliente'!$O$148</f>
        <v>0</v>
      </c>
      <c r="H492" s="2">
        <f>'[1]Resumen Cliente'!$C$148-'[1]Resumen Cliente'!$D$148</f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hidden="1" x14ac:dyDescent="0.25">
      <c r="A493" s="1">
        <v>14913</v>
      </c>
      <c r="B493" s="1" t="s">
        <v>205</v>
      </c>
      <c r="C493" s="2">
        <f>'[1]Resumen Cliente'!$K$149</f>
        <v>0</v>
      </c>
      <c r="D493" s="2">
        <f>'[1]Resumen Cliente'!$L$149</f>
        <v>0</v>
      </c>
      <c r="E493" s="2">
        <f>'[1]Resumen Cliente'!$M$149</f>
        <v>0</v>
      </c>
      <c r="F493" s="2">
        <f>'[1]Resumen Cliente'!$N$149</f>
        <v>0</v>
      </c>
      <c r="G493" s="2">
        <f>'[1]Resumen Cliente'!$O$149</f>
        <v>0</v>
      </c>
      <c r="H493" s="2">
        <f>'[1]Resumen Cliente'!$C$149-'[1]Resumen Cliente'!$D$149</f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hidden="1" x14ac:dyDescent="0.25">
      <c r="A494" s="1">
        <v>14989</v>
      </c>
      <c r="B494" s="1" t="s">
        <v>206</v>
      </c>
      <c r="C494" s="2">
        <f>'[1]Resumen Cliente'!$K$150+'[1]Resumen Cliente'!$P$150</f>
        <v>0</v>
      </c>
      <c r="D494" s="2">
        <f>'[1]Resumen Cliente'!$L$150+'[1]Resumen Cliente'!$Q$150</f>
        <v>216</v>
      </c>
      <c r="E494" s="2">
        <f>'[1]Resumen Cliente'!$M$150+'[1]Resumen Cliente'!$R$150</f>
        <v>0</v>
      </c>
      <c r="F494" s="2">
        <f>'[1]Resumen Cliente'!$N$150+'[1]Resumen Cliente'!$S$150</f>
        <v>0</v>
      </c>
      <c r="G494" s="2">
        <f>'[1]Resumen Cliente'!$O$150+'[1]Resumen Cliente'!$T$150</f>
        <v>0</v>
      </c>
      <c r="H494" s="2">
        <f>'[1]Resumen Cliente'!$C$150-'[1]Resumen Cliente'!$D$150</f>
        <v>-216</v>
      </c>
      <c r="I494" s="2">
        <v>0</v>
      </c>
      <c r="J494" s="2">
        <v>-216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216</v>
      </c>
      <c r="R494" s="2">
        <v>0</v>
      </c>
      <c r="S494" s="2">
        <v>0</v>
      </c>
      <c r="T494" s="2">
        <v>0</v>
      </c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hidden="1" x14ac:dyDescent="0.25">
      <c r="A495" s="1">
        <v>15002</v>
      </c>
      <c r="B495" s="1" t="s">
        <v>207</v>
      </c>
      <c r="C495" s="2">
        <f>'[1]Resumen Cliente'!$K$151</f>
        <v>0</v>
      </c>
      <c r="D495" s="2">
        <f>'[1]Resumen Cliente'!$L$151</f>
        <v>0</v>
      </c>
      <c r="E495" s="2">
        <f>'[1]Resumen Cliente'!$M$151</f>
        <v>0</v>
      </c>
      <c r="F495" s="2">
        <f>'[1]Resumen Cliente'!$N$151</f>
        <v>0</v>
      </c>
      <c r="G495" s="2">
        <f>'[1]Resumen Cliente'!$O$151</f>
        <v>0</v>
      </c>
      <c r="H495" s="2">
        <f>'[1]Resumen Cliente'!$C$151-'[1]Resumen Cliente'!$D$151</f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hidden="1" x14ac:dyDescent="0.25">
      <c r="A496" s="1">
        <v>15153</v>
      </c>
      <c r="B496" s="1" t="s">
        <v>208</v>
      </c>
      <c r="C496" s="2">
        <f>'[1]Resumen Cliente'!$K$152</f>
        <v>0</v>
      </c>
      <c r="D496" s="2">
        <f>'[1]Resumen Cliente'!$L$152</f>
        <v>0</v>
      </c>
      <c r="E496" s="2">
        <f>'[1]Resumen Cliente'!$M$152</f>
        <v>0</v>
      </c>
      <c r="F496" s="2">
        <f>'[1]Resumen Cliente'!$N$152</f>
        <v>0</v>
      </c>
      <c r="G496" s="2">
        <f>'[1]Resumen Cliente'!$O$152</f>
        <v>19200</v>
      </c>
      <c r="H496" s="2">
        <f>'[1]Resumen Cliente'!$C$152-'[1]Resumen Cliente'!$D$152</f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19200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hidden="1" x14ac:dyDescent="0.25">
      <c r="A497" s="1">
        <v>15214</v>
      </c>
      <c r="B497" s="1" t="s">
        <v>209</v>
      </c>
      <c r="C497" s="2">
        <f>'[1]Resumen Cliente'!$K$153</f>
        <v>0</v>
      </c>
      <c r="D497" s="2">
        <f>'[1]Resumen Cliente'!$L$153</f>
        <v>0</v>
      </c>
      <c r="E497" s="2">
        <f>'[1]Resumen Cliente'!$M$153</f>
        <v>0</v>
      </c>
      <c r="F497" s="2">
        <f>'[1]Resumen Cliente'!$N$153</f>
        <v>0</v>
      </c>
      <c r="G497" s="2">
        <f>'[1]Resumen Cliente'!$O$153</f>
        <v>0</v>
      </c>
      <c r="H497" s="2">
        <f>'[1]Resumen Cliente'!$C$153-'[1]Resumen Cliente'!$D$153</f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hidden="1" x14ac:dyDescent="0.25">
      <c r="A498" s="1">
        <v>15258</v>
      </c>
      <c r="B498" s="1" t="s">
        <v>210</v>
      </c>
      <c r="C498" s="2">
        <f>'[1]Resumen Cliente'!$K$154</f>
        <v>0</v>
      </c>
      <c r="D498" s="2">
        <f>'[1]Resumen Cliente'!$L$154</f>
        <v>0</v>
      </c>
      <c r="E498" s="2">
        <f>'[1]Resumen Cliente'!$M$154</f>
        <v>0</v>
      </c>
      <c r="F498" s="2">
        <f>'[1]Resumen Cliente'!$N$154</f>
        <v>0</v>
      </c>
      <c r="G498" s="2">
        <f>'[1]Resumen Cliente'!$O$154</f>
        <v>0</v>
      </c>
      <c r="H498" s="2">
        <f>'[1]Resumen Cliente'!$C$154-'[1]Resumen Cliente'!$D$154</f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hidden="1" x14ac:dyDescent="0.25">
      <c r="A499" s="1">
        <v>15263</v>
      </c>
      <c r="B499" s="1" t="s">
        <v>211</v>
      </c>
      <c r="C499" s="2">
        <f>'[1]Resumen Cliente'!$K$155</f>
        <v>0</v>
      </c>
      <c r="D499" s="2">
        <f>'[1]Resumen Cliente'!$L$155</f>
        <v>0</v>
      </c>
      <c r="E499" s="2">
        <f>'[1]Resumen Cliente'!$M$155</f>
        <v>0</v>
      </c>
      <c r="F499" s="2">
        <f>'[1]Resumen Cliente'!$N$155</f>
        <v>0</v>
      </c>
      <c r="G499" s="2">
        <f>'[1]Resumen Cliente'!$O$155</f>
        <v>0</v>
      </c>
      <c r="H499" s="2">
        <f>'[1]Resumen Cliente'!$C$155-'[1]Resumen Cliente'!$D$155</f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hidden="1" x14ac:dyDescent="0.25">
      <c r="A500" s="1">
        <v>15363</v>
      </c>
      <c r="B500" s="1" t="s">
        <v>212</v>
      </c>
      <c r="C500" s="2">
        <f>'[1]Resumen Cliente'!$K$156</f>
        <v>0</v>
      </c>
      <c r="D500" s="2">
        <f>'[1]Resumen Cliente'!$L$156</f>
        <v>0</v>
      </c>
      <c r="E500" s="2">
        <f>'[1]Resumen Cliente'!$M$156</f>
        <v>0</v>
      </c>
      <c r="F500" s="2">
        <f>'[1]Resumen Cliente'!$N$156</f>
        <v>0</v>
      </c>
      <c r="G500" s="2">
        <f>'[1]Resumen Cliente'!$O$156</f>
        <v>35752</v>
      </c>
      <c r="H500" s="2">
        <f>'[1]Resumen Cliente'!$C$156-'[1]Resumen Cliente'!$D$156</f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35752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hidden="1" x14ac:dyDescent="0.25">
      <c r="A501" s="1">
        <v>15366</v>
      </c>
      <c r="B501" s="1" t="s">
        <v>213</v>
      </c>
      <c r="C501" s="2">
        <f>'[1]Resumen Cliente'!$K$157+'[1]Resumen Cliente'!$U$157</f>
        <v>0</v>
      </c>
      <c r="D501" s="2">
        <f>'[1]Resumen Cliente'!$L$157+'[1]Resumen Cliente'!$V$157</f>
        <v>0</v>
      </c>
      <c r="E501" s="2">
        <f>'[1]Resumen Cliente'!$M$157+'[1]Resumen Cliente'!$W$157</f>
        <v>0</v>
      </c>
      <c r="F501" s="2">
        <f>'[1]Resumen Cliente'!$N$157+'[1]Resumen Cliente'!$X$157</f>
        <v>13824.51</v>
      </c>
      <c r="G501" s="2">
        <f>'[1]Resumen Cliente'!$O$157+'[1]Resumen Cliente'!$Y$157</f>
        <v>0</v>
      </c>
      <c r="H501" s="2">
        <f>'[1]Resumen Cliente'!$C$157-'[1]Resumen Cliente'!$D$157</f>
        <v>0</v>
      </c>
      <c r="I501" s="2">
        <v>0</v>
      </c>
      <c r="J501" s="2">
        <v>0</v>
      </c>
      <c r="K501" s="2"/>
      <c r="L501" s="2"/>
      <c r="M501" s="2"/>
      <c r="N501" s="2"/>
      <c r="O501" s="2"/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13824.51</v>
      </c>
      <c r="Y501" s="2">
        <v>0</v>
      </c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hidden="1" x14ac:dyDescent="0.25">
      <c r="A502" s="1">
        <v>15370</v>
      </c>
      <c r="B502" s="1" t="s">
        <v>82</v>
      </c>
      <c r="C502" s="2">
        <f>'[1]Resumen Cliente'!$K$158+'[1]Resumen Cliente'!$U$158+'[1]Resumen Cliente'!$Z$158</f>
        <v>0</v>
      </c>
      <c r="D502" s="2">
        <f>'[1]Resumen Cliente'!$L$158+'[1]Resumen Cliente'!$V$158+'[1]Resumen Cliente'!$AA$158</f>
        <v>163556.66</v>
      </c>
      <c r="E502" s="2">
        <f>'[1]Resumen Cliente'!$M$158+'[1]Resumen Cliente'!$W$158+'[1]Resumen Cliente'!$AB$158</f>
        <v>0</v>
      </c>
      <c r="F502" s="2">
        <f>'[1]Resumen Cliente'!$N$158+'[1]Resumen Cliente'!$X$158+'[1]Resumen Cliente'!$AC$158</f>
        <v>0</v>
      </c>
      <c r="G502" s="2">
        <f>'[1]Resumen Cliente'!$O$158+'[1]Resumen Cliente'!$Y$158+'[1]Resumen Cliente'!$AD$158</f>
        <v>0</v>
      </c>
      <c r="H502" s="2">
        <f>'[1]Resumen Cliente'!$C$158-'[1]Resumen Cliente'!$D$158</f>
        <v>-163556.66</v>
      </c>
      <c r="I502" s="2">
        <v>0</v>
      </c>
      <c r="J502" s="2">
        <v>-163556.66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130421.02</v>
      </c>
      <c r="W502" s="2">
        <v>0</v>
      </c>
      <c r="X502" s="2">
        <v>0</v>
      </c>
      <c r="Y502" s="2">
        <v>0</v>
      </c>
      <c r="Z502" s="2">
        <v>0</v>
      </c>
      <c r="AA502" s="2">
        <v>33135.64</v>
      </c>
      <c r="AB502" s="2">
        <v>0</v>
      </c>
      <c r="AC502" s="2">
        <v>0</v>
      </c>
      <c r="AD502" s="2">
        <v>0</v>
      </c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hidden="1" x14ac:dyDescent="0.25">
      <c r="A503" s="1">
        <v>15382</v>
      </c>
      <c r="B503" s="1" t="s">
        <v>214</v>
      </c>
      <c r="C503" s="2">
        <f>'[1]Resumen Cliente'!$K$159</f>
        <v>0</v>
      </c>
      <c r="D503" s="2">
        <f>'[1]Resumen Cliente'!$L$159</f>
        <v>0</v>
      </c>
      <c r="E503" s="2">
        <f>'[1]Resumen Cliente'!$M$159</f>
        <v>0</v>
      </c>
      <c r="F503" s="2">
        <f>'[1]Resumen Cliente'!$N$159</f>
        <v>0</v>
      </c>
      <c r="G503" s="2">
        <f>'[1]Resumen Cliente'!$O$159</f>
        <v>0</v>
      </c>
      <c r="H503" s="2">
        <f>'[1]Resumen Cliente'!$C$159-'[1]Resumen Cliente'!$D$159</f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hidden="1" x14ac:dyDescent="0.25">
      <c r="A504" s="1">
        <v>15385</v>
      </c>
      <c r="B504" s="1" t="s">
        <v>215</v>
      </c>
      <c r="C504" s="2">
        <f>'[1]Resumen Cliente'!$K$160</f>
        <v>0</v>
      </c>
      <c r="D504" s="2">
        <f>'[1]Resumen Cliente'!$L$160</f>
        <v>0</v>
      </c>
      <c r="E504" s="2">
        <f>'[1]Resumen Cliente'!$M$160</f>
        <v>0</v>
      </c>
      <c r="F504" s="2">
        <f>'[1]Resumen Cliente'!$N$160</f>
        <v>0</v>
      </c>
      <c r="G504" s="2">
        <f>'[1]Resumen Cliente'!$O$160</f>
        <v>0</v>
      </c>
      <c r="H504" s="2">
        <f>'[1]Resumen Cliente'!$C$160-'[1]Resumen Cliente'!$D$160</f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hidden="1" x14ac:dyDescent="0.25">
      <c r="A505" s="1">
        <v>15538</v>
      </c>
      <c r="B505" s="1" t="s">
        <v>143</v>
      </c>
      <c r="C505" s="2">
        <f>'[1]Resumen Cliente'!$K$161</f>
        <v>0</v>
      </c>
      <c r="D505" s="2">
        <f>'[1]Resumen Cliente'!$L$161</f>
        <v>0</v>
      </c>
      <c r="E505" s="2">
        <f>'[1]Resumen Cliente'!$M$161</f>
        <v>0</v>
      </c>
      <c r="F505" s="2">
        <f>'[1]Resumen Cliente'!$N$161</f>
        <v>0</v>
      </c>
      <c r="G505" s="2">
        <f>'[1]Resumen Cliente'!$O$161</f>
        <v>0</v>
      </c>
      <c r="H505" s="2">
        <f>'[1]Resumen Cliente'!$C$161-'[1]Resumen Cliente'!$D$161</f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hidden="1" x14ac:dyDescent="0.25">
      <c r="A506" s="1">
        <v>15543</v>
      </c>
      <c r="B506" s="1" t="s">
        <v>216</v>
      </c>
      <c r="C506" s="2">
        <f>'[1]Resumen Cliente'!$K$162</f>
        <v>0</v>
      </c>
      <c r="D506" s="2">
        <f>'[1]Resumen Cliente'!$L$162</f>
        <v>0</v>
      </c>
      <c r="E506" s="2">
        <f>'[1]Resumen Cliente'!$M$162</f>
        <v>0</v>
      </c>
      <c r="F506" s="2">
        <f>'[1]Resumen Cliente'!$N$162</f>
        <v>0</v>
      </c>
      <c r="G506" s="2">
        <f>'[1]Resumen Cliente'!$O$162</f>
        <v>0</v>
      </c>
      <c r="H506" s="2">
        <f>'[1]Resumen Cliente'!$C$162-'[1]Resumen Cliente'!$D$162</f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hidden="1" x14ac:dyDescent="0.25">
      <c r="A507" s="1">
        <v>15561</v>
      </c>
      <c r="B507" s="1" t="s">
        <v>217</v>
      </c>
      <c r="C507" s="2">
        <f>'[1]Resumen Cliente'!$K$163</f>
        <v>0</v>
      </c>
      <c r="D507" s="2">
        <f>'[1]Resumen Cliente'!$L$163</f>
        <v>0</v>
      </c>
      <c r="E507" s="2">
        <f>'[1]Resumen Cliente'!$M$163</f>
        <v>0</v>
      </c>
      <c r="F507" s="2">
        <f>'[1]Resumen Cliente'!$N$163</f>
        <v>0</v>
      </c>
      <c r="G507" s="2">
        <f>'[1]Resumen Cliente'!$O$163</f>
        <v>0</v>
      </c>
      <c r="H507" s="2">
        <f>'[1]Resumen Cliente'!$C$163-'[1]Resumen Cliente'!$D$163</f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hidden="1" x14ac:dyDescent="0.25">
      <c r="A508" s="1">
        <v>15583</v>
      </c>
      <c r="B508" s="1" t="s">
        <v>147</v>
      </c>
      <c r="C508" s="2">
        <f>'[1]Resumen Cliente'!$K$164</f>
        <v>0</v>
      </c>
      <c r="D508" s="2">
        <f>'[1]Resumen Cliente'!$L$164</f>
        <v>0</v>
      </c>
      <c r="E508" s="2">
        <f>'[1]Resumen Cliente'!$M$164</f>
        <v>0</v>
      </c>
      <c r="F508" s="2">
        <f>'[1]Resumen Cliente'!$N$164</f>
        <v>0</v>
      </c>
      <c r="G508" s="2">
        <f>'[1]Resumen Cliente'!$O$164</f>
        <v>0</v>
      </c>
      <c r="H508" s="2">
        <f>'[1]Resumen Cliente'!$C$164-'[1]Resumen Cliente'!$D$164</f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hidden="1" x14ac:dyDescent="0.25">
      <c r="A509" s="1">
        <v>15703</v>
      </c>
      <c r="B509" s="1" t="s">
        <v>218</v>
      </c>
      <c r="C509" s="2">
        <f>'[1]Resumen Cliente'!$K$165</f>
        <v>0</v>
      </c>
      <c r="D509" s="2">
        <f>'[1]Resumen Cliente'!$L$165</f>
        <v>0</v>
      </c>
      <c r="E509" s="2">
        <f>'[1]Resumen Cliente'!$M$165</f>
        <v>0</v>
      </c>
      <c r="F509" s="2">
        <f>'[1]Resumen Cliente'!$N$165</f>
        <v>0</v>
      </c>
      <c r="G509" s="2">
        <f>'[1]Resumen Cliente'!$O$165</f>
        <v>90</v>
      </c>
      <c r="H509" s="2">
        <f>'[1]Resumen Cliente'!$C$165-'[1]Resumen Cliente'!$D$165</f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90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hidden="1" x14ac:dyDescent="0.25">
      <c r="A510" s="1">
        <v>15899</v>
      </c>
      <c r="B510" s="1" t="s">
        <v>217</v>
      </c>
      <c r="C510" s="2">
        <f>'[1]Resumen Cliente'!$K$166</f>
        <v>0</v>
      </c>
      <c r="D510" s="2">
        <f>'[1]Resumen Cliente'!$L$166</f>
        <v>0</v>
      </c>
      <c r="E510" s="2">
        <f>'[1]Resumen Cliente'!$M$166</f>
        <v>0</v>
      </c>
      <c r="F510" s="2">
        <f>'[1]Resumen Cliente'!$N$166</f>
        <v>0</v>
      </c>
      <c r="G510" s="2">
        <f>'[1]Resumen Cliente'!$O$166</f>
        <v>14000</v>
      </c>
      <c r="H510" s="2">
        <f>'[1]Resumen Cliente'!$C$166-'[1]Resumen Cliente'!$D$166</f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14000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hidden="1" x14ac:dyDescent="0.25">
      <c r="A511" s="1">
        <v>16044</v>
      </c>
      <c r="B511" s="1" t="s">
        <v>219</v>
      </c>
      <c r="C511" s="2">
        <f>'[1]Resumen Cliente'!$K$167</f>
        <v>0</v>
      </c>
      <c r="D511" s="2">
        <f>'[1]Resumen Cliente'!$L$167</f>
        <v>0</v>
      </c>
      <c r="E511" s="2">
        <f>'[1]Resumen Cliente'!$M$167</f>
        <v>0</v>
      </c>
      <c r="F511" s="2">
        <f>'[1]Resumen Cliente'!$N$167</f>
        <v>0</v>
      </c>
      <c r="G511" s="2">
        <f>'[1]Resumen Cliente'!$O$167</f>
        <v>0</v>
      </c>
      <c r="H511" s="2">
        <f>'[1]Resumen Cliente'!$C$167-'[1]Resumen Cliente'!$D$167</f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hidden="1" x14ac:dyDescent="0.25">
      <c r="A512" s="1">
        <v>16054</v>
      </c>
      <c r="B512" s="1" t="s">
        <v>220</v>
      </c>
      <c r="C512" s="2">
        <f>'[1]Resumen Cliente'!$K$168+'[1]Resumen Cliente'!$U$168+'[1]Resumen Cliente'!$Z$168</f>
        <v>0</v>
      </c>
      <c r="D512" s="2">
        <f>'[1]Resumen Cliente'!$L$168+'[1]Resumen Cliente'!$V$168+'[1]Resumen Cliente'!$AA$168</f>
        <v>2447.8000000000002</v>
      </c>
      <c r="E512" s="2">
        <f>'[1]Resumen Cliente'!$M$168+'[1]Resumen Cliente'!$W$168+'[1]Resumen Cliente'!$AB$168</f>
        <v>0</v>
      </c>
      <c r="F512" s="2">
        <f>'[1]Resumen Cliente'!$N$168+'[1]Resumen Cliente'!$X$168+'[1]Resumen Cliente'!$AC$168</f>
        <v>14222.2</v>
      </c>
      <c r="G512" s="2">
        <f>'[1]Resumen Cliente'!$O$168+'[1]Resumen Cliente'!$Y$168+'[1]Resumen Cliente'!$AD$168</f>
        <v>0</v>
      </c>
      <c r="H512" s="2">
        <f>'[1]Resumen Cliente'!$C$168-'[1]Resumen Cliente'!$D$168</f>
        <v>-2447.8000000000002</v>
      </c>
      <c r="I512" s="2">
        <v>0</v>
      </c>
      <c r="J512" s="2">
        <v>-2447.8000000000002</v>
      </c>
      <c r="K512" s="2"/>
      <c r="L512" s="2"/>
      <c r="M512" s="2"/>
      <c r="N512" s="2"/>
      <c r="O512" s="2"/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270</v>
      </c>
      <c r="W512" s="2">
        <v>0</v>
      </c>
      <c r="X512" s="2">
        <v>0</v>
      </c>
      <c r="Y512" s="2">
        <v>0</v>
      </c>
      <c r="Z512" s="2">
        <v>0</v>
      </c>
      <c r="AA512" s="2">
        <v>2177.8000000000002</v>
      </c>
      <c r="AB512" s="2">
        <v>0</v>
      </c>
      <c r="AC512" s="2">
        <v>14222.2</v>
      </c>
      <c r="AD512" s="2">
        <v>0</v>
      </c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hidden="1" x14ac:dyDescent="0.25">
      <c r="A513" s="1">
        <v>16213</v>
      </c>
      <c r="B513" s="1" t="s">
        <v>221</v>
      </c>
      <c r="C513" s="2">
        <f>'[1]Resumen Cliente'!$K$169</f>
        <v>0</v>
      </c>
      <c r="D513" s="2">
        <f>'[1]Resumen Cliente'!$L$169</f>
        <v>0</v>
      </c>
      <c r="E513" s="2">
        <f>'[1]Resumen Cliente'!$M$169</f>
        <v>0</v>
      </c>
      <c r="F513" s="2">
        <f>'[1]Resumen Cliente'!$N$169</f>
        <v>0</v>
      </c>
      <c r="G513" s="2">
        <f>'[1]Resumen Cliente'!$O$169</f>
        <v>0</v>
      </c>
      <c r="H513" s="2">
        <f>'[1]Resumen Cliente'!$C$169-'[1]Resumen Cliente'!$D$169</f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hidden="1" x14ac:dyDescent="0.25">
      <c r="A514" s="1">
        <v>16215</v>
      </c>
      <c r="B514" s="1" t="s">
        <v>157</v>
      </c>
      <c r="C514" s="2">
        <f>'[1]Resumen Cliente'!$K$170</f>
        <v>0</v>
      </c>
      <c r="D514" s="2">
        <f>'[1]Resumen Cliente'!$L$170</f>
        <v>0</v>
      </c>
      <c r="E514" s="2">
        <f>'[1]Resumen Cliente'!$M$170</f>
        <v>0</v>
      </c>
      <c r="F514" s="2">
        <f>'[1]Resumen Cliente'!$N$170</f>
        <v>0</v>
      </c>
      <c r="G514" s="2">
        <f>'[1]Resumen Cliente'!$O$170</f>
        <v>0</v>
      </c>
      <c r="H514" s="2">
        <f>'[1]Resumen Cliente'!$C$170-'[1]Resumen Cliente'!$D$170</f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hidden="1" x14ac:dyDescent="0.25">
      <c r="A515" s="1">
        <v>16245</v>
      </c>
      <c r="B515" s="1" t="s">
        <v>222</v>
      </c>
      <c r="C515" s="2">
        <f>'[1]Resumen Cliente'!$K$171</f>
        <v>0</v>
      </c>
      <c r="D515" s="2">
        <f>'[1]Resumen Cliente'!$L$171</f>
        <v>0</v>
      </c>
      <c r="E515" s="2">
        <f>'[1]Resumen Cliente'!$M$171</f>
        <v>0</v>
      </c>
      <c r="F515" s="2">
        <f>'[1]Resumen Cliente'!$N$171</f>
        <v>0</v>
      </c>
      <c r="G515" s="2">
        <f>'[1]Resumen Cliente'!$O$171</f>
        <v>0</v>
      </c>
      <c r="H515" s="2">
        <f>'[1]Resumen Cliente'!$C$171-'[1]Resumen Cliente'!$D$171</f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hidden="1" x14ac:dyDescent="0.25">
      <c r="A516" s="1">
        <v>16290</v>
      </c>
      <c r="B516" s="1" t="s">
        <v>223</v>
      </c>
      <c r="C516" s="2">
        <f>'[1]Resumen Cliente'!$K$172</f>
        <v>0</v>
      </c>
      <c r="D516" s="2">
        <f>'[1]Resumen Cliente'!$L$172</f>
        <v>0</v>
      </c>
      <c r="E516" s="2">
        <f>'[1]Resumen Cliente'!$M$172</f>
        <v>0</v>
      </c>
      <c r="F516" s="2">
        <f>'[1]Resumen Cliente'!$N$172</f>
        <v>0</v>
      </c>
      <c r="G516" s="2">
        <f>'[1]Resumen Cliente'!$O$172</f>
        <v>0</v>
      </c>
      <c r="H516" s="2">
        <f>'[1]Resumen Cliente'!$C$172-'[1]Resumen Cliente'!$D$172</f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hidden="1" x14ac:dyDescent="0.25">
      <c r="A517" s="1">
        <v>16379</v>
      </c>
      <c r="B517" s="1" t="s">
        <v>224</v>
      </c>
      <c r="C517" s="2">
        <f>'[1]Resumen Cliente'!$K$173</f>
        <v>0</v>
      </c>
      <c r="D517" s="2">
        <f>'[1]Resumen Cliente'!$L$173</f>
        <v>0</v>
      </c>
      <c r="E517" s="2">
        <f>'[1]Resumen Cliente'!$M$173</f>
        <v>0</v>
      </c>
      <c r="F517" s="2">
        <f>'[1]Resumen Cliente'!$N$173</f>
        <v>0</v>
      </c>
      <c r="G517" s="2">
        <f>'[1]Resumen Cliente'!$O$173</f>
        <v>0</v>
      </c>
      <c r="H517" s="2">
        <f>'[1]Resumen Cliente'!$C$173-'[1]Resumen Cliente'!$D$173</f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hidden="1" x14ac:dyDescent="0.25">
      <c r="A518" s="1">
        <v>16539</v>
      </c>
      <c r="B518" s="1" t="s">
        <v>225</v>
      </c>
      <c r="C518" s="2">
        <f>'[1]Resumen Cliente'!$K$174</f>
        <v>0</v>
      </c>
      <c r="D518" s="2">
        <f>'[1]Resumen Cliente'!$L$174</f>
        <v>0</v>
      </c>
      <c r="E518" s="2">
        <f>'[1]Resumen Cliente'!$M$174</f>
        <v>0</v>
      </c>
      <c r="F518" s="2">
        <f>'[1]Resumen Cliente'!$N$174</f>
        <v>0</v>
      </c>
      <c r="G518" s="2">
        <f>'[1]Resumen Cliente'!$O$174</f>
        <v>0</v>
      </c>
      <c r="H518" s="2">
        <f>'[1]Resumen Cliente'!$C$174-'[1]Resumen Cliente'!$D$174</f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hidden="1" x14ac:dyDescent="0.25">
      <c r="A519" s="1">
        <v>16732</v>
      </c>
      <c r="B519" s="1" t="s">
        <v>226</v>
      </c>
      <c r="C519" s="2">
        <f>'[1]Resumen Cliente'!$K$175</f>
        <v>0</v>
      </c>
      <c r="D519" s="2">
        <f>'[1]Resumen Cliente'!$L$175</f>
        <v>0</v>
      </c>
      <c r="E519" s="2">
        <f>'[1]Resumen Cliente'!$M$175</f>
        <v>0</v>
      </c>
      <c r="F519" s="2">
        <f>'[1]Resumen Cliente'!$N$175</f>
        <v>0</v>
      </c>
      <c r="G519" s="2">
        <f>'[1]Resumen Cliente'!$O$175</f>
        <v>0</v>
      </c>
      <c r="H519" s="2">
        <f>'[1]Resumen Cliente'!$C$175-'[1]Resumen Cliente'!$D$175</f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hidden="1" x14ac:dyDescent="0.25">
      <c r="A520" s="1">
        <v>16779</v>
      </c>
      <c r="B520" s="1" t="s">
        <v>227</v>
      </c>
      <c r="C520" s="2">
        <f>'[1]Resumen Cliente'!$K$176+'[1]Resumen Cliente'!$U$176</f>
        <v>0</v>
      </c>
      <c r="D520" s="2">
        <f>'[1]Resumen Cliente'!$L$176+'[1]Resumen Cliente'!$V$176</f>
        <v>153548.1</v>
      </c>
      <c r="E520" s="2">
        <f>'[1]Resumen Cliente'!$M$176+'[1]Resumen Cliente'!$W$176</f>
        <v>0</v>
      </c>
      <c r="F520" s="2">
        <f>'[1]Resumen Cliente'!$N$176+'[1]Resumen Cliente'!$X$176</f>
        <v>0</v>
      </c>
      <c r="G520" s="2">
        <f>'[1]Resumen Cliente'!$O$176+'[1]Resumen Cliente'!$Y$176</f>
        <v>0</v>
      </c>
      <c r="H520" s="2">
        <f>'[1]Resumen Cliente'!$C$176-'[1]Resumen Cliente'!$D$176</f>
        <v>-153548.1</v>
      </c>
      <c r="I520" s="2">
        <v>0</v>
      </c>
      <c r="J520" s="2">
        <v>-153548.1</v>
      </c>
      <c r="K520" s="2"/>
      <c r="L520" s="2"/>
      <c r="M520" s="2"/>
      <c r="N520" s="2"/>
      <c r="O520" s="2"/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153548.1</v>
      </c>
      <c r="W520" s="2">
        <v>0</v>
      </c>
      <c r="X520" s="2">
        <v>0</v>
      </c>
      <c r="Y520" s="2">
        <v>0</v>
      </c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hidden="1" x14ac:dyDescent="0.25">
      <c r="A521" s="1">
        <v>16934</v>
      </c>
      <c r="B521" s="1" t="s">
        <v>228</v>
      </c>
      <c r="C521" s="2">
        <f>'[1]Resumen Cliente'!$K$177</f>
        <v>0</v>
      </c>
      <c r="D521" s="2">
        <f>'[1]Resumen Cliente'!$L$177</f>
        <v>0</v>
      </c>
      <c r="E521" s="2">
        <f>'[1]Resumen Cliente'!$M$177</f>
        <v>0</v>
      </c>
      <c r="F521" s="2">
        <f>'[1]Resumen Cliente'!$N$177</f>
        <v>0</v>
      </c>
      <c r="G521" s="2">
        <f>'[1]Resumen Cliente'!$O$177</f>
        <v>0</v>
      </c>
      <c r="H521" s="2">
        <f>'[1]Resumen Cliente'!$C$177-'[1]Resumen Cliente'!$D$177</f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hidden="1" x14ac:dyDescent="0.25">
      <c r="A522" s="1">
        <v>16949</v>
      </c>
      <c r="B522" s="1" t="s">
        <v>229</v>
      </c>
      <c r="C522" s="2">
        <f>'[1]Resumen Cliente'!$K$178</f>
        <v>0</v>
      </c>
      <c r="D522" s="2">
        <f>'[1]Resumen Cliente'!$L$178</f>
        <v>0</v>
      </c>
      <c r="E522" s="2">
        <f>'[1]Resumen Cliente'!$M$178</f>
        <v>0</v>
      </c>
      <c r="F522" s="2">
        <f>'[1]Resumen Cliente'!$N$178</f>
        <v>0</v>
      </c>
      <c r="G522" s="2">
        <f>'[1]Resumen Cliente'!$O$178</f>
        <v>0</v>
      </c>
      <c r="H522" s="2">
        <f>'[1]Resumen Cliente'!$C$178-'[1]Resumen Cliente'!$D$178</f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hidden="1" x14ac:dyDescent="0.25">
      <c r="A523" s="1">
        <v>16982</v>
      </c>
      <c r="B523" s="1" t="s">
        <v>230</v>
      </c>
      <c r="C523" s="2">
        <f>'[1]Resumen Cliente'!$K$179+'[1]Resumen Cliente'!$U$179</f>
        <v>1221</v>
      </c>
      <c r="D523" s="2">
        <f>'[1]Resumen Cliente'!$L$179+'[1]Resumen Cliente'!$V$179</f>
        <v>0</v>
      </c>
      <c r="E523" s="2">
        <f>'[1]Resumen Cliente'!$M$179+'[1]Resumen Cliente'!$W$179</f>
        <v>0</v>
      </c>
      <c r="F523" s="2">
        <f>'[1]Resumen Cliente'!$N$179+'[1]Resumen Cliente'!$X$179</f>
        <v>0</v>
      </c>
      <c r="G523" s="2">
        <f>'[1]Resumen Cliente'!$O$179+'[1]Resumen Cliente'!$Y$179</f>
        <v>0</v>
      </c>
      <c r="H523" s="2">
        <f>'[1]Resumen Cliente'!$C$179-'[1]Resumen Cliente'!$D$179</f>
        <v>1221</v>
      </c>
      <c r="I523" s="2">
        <v>1221</v>
      </c>
      <c r="J523" s="2">
        <v>0</v>
      </c>
      <c r="K523" s="2"/>
      <c r="L523" s="2"/>
      <c r="M523" s="2"/>
      <c r="N523" s="2"/>
      <c r="O523" s="2"/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1221</v>
      </c>
      <c r="V523" s="2">
        <v>0</v>
      </c>
      <c r="W523" s="2">
        <v>0</v>
      </c>
      <c r="X523" s="2">
        <v>0</v>
      </c>
      <c r="Y523" s="2">
        <v>0</v>
      </c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hidden="1" x14ac:dyDescent="0.25">
      <c r="A524" s="1">
        <v>17021</v>
      </c>
      <c r="B524" s="1" t="s">
        <v>119</v>
      </c>
      <c r="C524" s="2">
        <f>'[1]Resumen Cliente'!$K$180</f>
        <v>0</v>
      </c>
      <c r="D524" s="2">
        <f>'[1]Resumen Cliente'!$L$180</f>
        <v>0</v>
      </c>
      <c r="E524" s="2">
        <f>'[1]Resumen Cliente'!$M$180</f>
        <v>0</v>
      </c>
      <c r="F524" s="2">
        <f>'[1]Resumen Cliente'!$N$180</f>
        <v>0</v>
      </c>
      <c r="G524" s="2">
        <f>'[1]Resumen Cliente'!$O$180</f>
        <v>0</v>
      </c>
      <c r="H524" s="2">
        <f>'[1]Resumen Cliente'!$C$180-'[1]Resumen Cliente'!$D$180</f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hidden="1" x14ac:dyDescent="0.25">
      <c r="A525" s="1">
        <v>17135</v>
      </c>
      <c r="B525" s="1" t="s">
        <v>231</v>
      </c>
      <c r="C525" s="2">
        <f>'[1]Resumen Cliente'!$K$181</f>
        <v>0</v>
      </c>
      <c r="D525" s="2">
        <f>'[1]Resumen Cliente'!$L$181</f>
        <v>0</v>
      </c>
      <c r="E525" s="2">
        <f>'[1]Resumen Cliente'!$M$181</f>
        <v>0</v>
      </c>
      <c r="F525" s="2">
        <f>'[1]Resumen Cliente'!$N$181</f>
        <v>0</v>
      </c>
      <c r="G525" s="2">
        <f>'[1]Resumen Cliente'!$O$181</f>
        <v>0</v>
      </c>
      <c r="H525" s="2">
        <f>'[1]Resumen Cliente'!$C$181-'[1]Resumen Cliente'!$D$181</f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hidden="1" x14ac:dyDescent="0.25">
      <c r="A526" s="1">
        <v>17157</v>
      </c>
      <c r="B526" s="1" t="s">
        <v>232</v>
      </c>
      <c r="C526" s="2">
        <f>'[1]Resumen Cliente'!$K$182+'[1]Resumen Cliente'!$U$182</f>
        <v>0</v>
      </c>
      <c r="D526" s="2">
        <f>'[1]Resumen Cliente'!$L$182+'[1]Resumen Cliente'!$V$182</f>
        <v>25482.07</v>
      </c>
      <c r="E526" s="2">
        <f>'[1]Resumen Cliente'!$M$182+'[1]Resumen Cliente'!$W$182</f>
        <v>0</v>
      </c>
      <c r="F526" s="2">
        <f>'[1]Resumen Cliente'!$N$182+'[1]Resumen Cliente'!$X$182</f>
        <v>0</v>
      </c>
      <c r="G526" s="2">
        <f>'[1]Resumen Cliente'!$O$182+'[1]Resumen Cliente'!$Y$182</f>
        <v>0</v>
      </c>
      <c r="H526" s="2">
        <f>'[1]Resumen Cliente'!$C$182-'[1]Resumen Cliente'!$D$182</f>
        <v>-25482.07</v>
      </c>
      <c r="I526" s="2">
        <v>0</v>
      </c>
      <c r="J526" s="2">
        <v>-25482.07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25482.07</v>
      </c>
      <c r="W526" s="2">
        <v>0</v>
      </c>
      <c r="X526" s="2">
        <v>0</v>
      </c>
      <c r="Y526" s="2">
        <v>0</v>
      </c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hidden="1" x14ac:dyDescent="0.25">
      <c r="A527" s="1">
        <v>17210</v>
      </c>
      <c r="B527" s="1" t="s">
        <v>233</v>
      </c>
      <c r="C527" s="2">
        <f>'[1]Resumen Cliente'!$K$183</f>
        <v>0</v>
      </c>
      <c r="D527" s="2">
        <f>'[1]Resumen Cliente'!$L$183</f>
        <v>0</v>
      </c>
      <c r="E527" s="2">
        <f>'[1]Resumen Cliente'!$M$183</f>
        <v>0</v>
      </c>
      <c r="F527" s="2">
        <f>'[1]Resumen Cliente'!$N$183</f>
        <v>0</v>
      </c>
      <c r="G527" s="2">
        <f>'[1]Resumen Cliente'!$O$183</f>
        <v>0</v>
      </c>
      <c r="H527" s="2">
        <f>'[1]Resumen Cliente'!$C$183-'[1]Resumen Cliente'!$D$183</f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hidden="1" x14ac:dyDescent="0.25">
      <c r="A528" s="1">
        <v>17475</v>
      </c>
      <c r="B528" s="1" t="s">
        <v>234</v>
      </c>
      <c r="C528" s="2">
        <f>'[1]Resumen Cliente'!$K$184</f>
        <v>0</v>
      </c>
      <c r="D528" s="2">
        <f>'[1]Resumen Cliente'!$L$184</f>
        <v>0</v>
      </c>
      <c r="E528" s="2">
        <f>'[1]Resumen Cliente'!$M$184</f>
        <v>0</v>
      </c>
      <c r="F528" s="2">
        <f>'[1]Resumen Cliente'!$N$184</f>
        <v>0</v>
      </c>
      <c r="G528" s="2">
        <f>'[1]Resumen Cliente'!$O$184</f>
        <v>0</v>
      </c>
      <c r="H528" s="2">
        <f>'[1]Resumen Cliente'!$C$184-'[1]Resumen Cliente'!$D$184</f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hidden="1" x14ac:dyDescent="0.25">
      <c r="A529" s="1">
        <v>17516</v>
      </c>
      <c r="B529" s="1" t="s">
        <v>235</v>
      </c>
      <c r="C529" s="2">
        <f>'[1]Resumen Cliente'!$K$185</f>
        <v>0</v>
      </c>
      <c r="D529" s="2">
        <f>'[1]Resumen Cliente'!$L$185</f>
        <v>0</v>
      </c>
      <c r="E529" s="2">
        <f>'[1]Resumen Cliente'!$M$185</f>
        <v>0</v>
      </c>
      <c r="F529" s="2">
        <f>'[1]Resumen Cliente'!$N$185</f>
        <v>0</v>
      </c>
      <c r="G529" s="2">
        <f>'[1]Resumen Cliente'!$O$185</f>
        <v>0</v>
      </c>
      <c r="H529" s="2">
        <f>'[1]Resumen Cliente'!$C$185-'[1]Resumen Cliente'!$D$185</f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hidden="1" x14ac:dyDescent="0.25">
      <c r="A530" s="1">
        <v>17526</v>
      </c>
      <c r="B530" s="1" t="s">
        <v>207</v>
      </c>
      <c r="C530" s="2">
        <f>'[1]Resumen Cliente'!$K$186+'[1]Resumen Cliente'!$U$186</f>
        <v>0</v>
      </c>
      <c r="D530" s="2">
        <f>'[1]Resumen Cliente'!$L$186+'[1]Resumen Cliente'!$V$186</f>
        <v>14.04</v>
      </c>
      <c r="E530" s="2">
        <f>'[1]Resumen Cliente'!$M$186+'[1]Resumen Cliente'!$W$186</f>
        <v>0</v>
      </c>
      <c r="F530" s="2">
        <f>'[1]Resumen Cliente'!$N$186+'[1]Resumen Cliente'!$X$186</f>
        <v>0</v>
      </c>
      <c r="G530" s="2">
        <f>'[1]Resumen Cliente'!$O$186+'[1]Resumen Cliente'!$Y$186</f>
        <v>0</v>
      </c>
      <c r="H530" s="2">
        <f>'[1]Resumen Cliente'!$C$186-'[1]Resumen Cliente'!$D$186</f>
        <v>-14.04</v>
      </c>
      <c r="I530" s="2">
        <v>0</v>
      </c>
      <c r="J530" s="2">
        <v>-14.04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14.04</v>
      </c>
      <c r="W530" s="2">
        <v>0</v>
      </c>
      <c r="X530" s="2">
        <v>0</v>
      </c>
      <c r="Y530" s="2">
        <v>0</v>
      </c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hidden="1" x14ac:dyDescent="0.25">
      <c r="A531" s="1">
        <v>17606</v>
      </c>
      <c r="B531" s="1" t="s">
        <v>236</v>
      </c>
      <c r="C531" s="2">
        <f>'[1]Resumen Cliente'!$K$187</f>
        <v>0</v>
      </c>
      <c r="D531" s="2">
        <f>'[1]Resumen Cliente'!$L$187</f>
        <v>0</v>
      </c>
      <c r="E531" s="2">
        <f>'[1]Resumen Cliente'!$M$187</f>
        <v>0</v>
      </c>
      <c r="F531" s="2">
        <f>'[1]Resumen Cliente'!$N$187</f>
        <v>0</v>
      </c>
      <c r="G531" s="2">
        <f>'[1]Resumen Cliente'!$O$187</f>
        <v>0</v>
      </c>
      <c r="H531" s="2">
        <f>'[1]Resumen Cliente'!$C$187-'[1]Resumen Cliente'!$D$187</f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hidden="1" x14ac:dyDescent="0.25">
      <c r="A532" s="1">
        <v>17618</v>
      </c>
      <c r="B532" s="1" t="s">
        <v>237</v>
      </c>
      <c r="C532" s="2">
        <f>'[1]Resumen Cliente'!$K$188</f>
        <v>0</v>
      </c>
      <c r="D532" s="2">
        <f>'[1]Resumen Cliente'!$L$188</f>
        <v>0</v>
      </c>
      <c r="E532" s="2">
        <f>'[1]Resumen Cliente'!$M$188</f>
        <v>0</v>
      </c>
      <c r="F532" s="2">
        <f>'[1]Resumen Cliente'!$N$188</f>
        <v>0</v>
      </c>
      <c r="G532" s="2">
        <f>'[1]Resumen Cliente'!$O$188</f>
        <v>0</v>
      </c>
      <c r="H532" s="2">
        <f>'[1]Resumen Cliente'!$C$188-'[1]Resumen Cliente'!$D$188</f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hidden="1" x14ac:dyDescent="0.25">
      <c r="A533" s="1">
        <v>17638</v>
      </c>
      <c r="B533" s="1" t="s">
        <v>238</v>
      </c>
      <c r="C533" s="2">
        <f>'[1]Resumen Cliente'!$K$189</f>
        <v>0</v>
      </c>
      <c r="D533" s="2">
        <f>'[1]Resumen Cliente'!$L$189</f>
        <v>0</v>
      </c>
      <c r="E533" s="2">
        <f>'[1]Resumen Cliente'!$M$189</f>
        <v>0</v>
      </c>
      <c r="F533" s="2">
        <f>'[1]Resumen Cliente'!$N$189</f>
        <v>0</v>
      </c>
      <c r="G533" s="2">
        <f>'[1]Resumen Cliente'!$O$189</f>
        <v>0</v>
      </c>
      <c r="H533" s="2">
        <f>'[1]Resumen Cliente'!$C$189-'[1]Resumen Cliente'!$D$189</f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hidden="1" x14ac:dyDescent="0.25">
      <c r="A534" s="1">
        <v>17849</v>
      </c>
      <c r="B534" s="1" t="s">
        <v>239</v>
      </c>
      <c r="C534" s="2">
        <f>'[1]Resumen Cliente'!$K$190</f>
        <v>0</v>
      </c>
      <c r="D534" s="2">
        <f>'[1]Resumen Cliente'!$L$190</f>
        <v>0</v>
      </c>
      <c r="E534" s="2">
        <f>'[1]Resumen Cliente'!$M$190</f>
        <v>0</v>
      </c>
      <c r="F534" s="2">
        <f>'[1]Resumen Cliente'!$N$190</f>
        <v>0</v>
      </c>
      <c r="G534" s="2">
        <f>'[1]Resumen Cliente'!$O$190</f>
        <v>0</v>
      </c>
      <c r="H534" s="2">
        <f>'[1]Resumen Cliente'!$C$190-'[1]Resumen Cliente'!$D$190</f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hidden="1" x14ac:dyDescent="0.25">
      <c r="A535" s="1">
        <v>17869</v>
      </c>
      <c r="B535" s="1" t="s">
        <v>240</v>
      </c>
      <c r="C535" s="2">
        <f>'[1]Resumen Cliente'!$K$191</f>
        <v>0</v>
      </c>
      <c r="D535" s="2">
        <f>'[1]Resumen Cliente'!$L$191</f>
        <v>0</v>
      </c>
      <c r="E535" s="2">
        <f>'[1]Resumen Cliente'!$M$191</f>
        <v>0</v>
      </c>
      <c r="F535" s="2">
        <f>'[1]Resumen Cliente'!$N$191</f>
        <v>0</v>
      </c>
      <c r="G535" s="2">
        <f>'[1]Resumen Cliente'!$O$191</f>
        <v>0</v>
      </c>
      <c r="H535" s="2">
        <f>'[1]Resumen Cliente'!$C$191-'[1]Resumen Cliente'!$D$191</f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hidden="1" x14ac:dyDescent="0.25">
      <c r="A536" s="1">
        <v>17871</v>
      </c>
      <c r="B536" s="1" t="s">
        <v>241</v>
      </c>
      <c r="C536" s="2">
        <f>'[1]Resumen Cliente'!$K$192</f>
        <v>0</v>
      </c>
      <c r="D536" s="2">
        <f>'[1]Resumen Cliente'!$L$192</f>
        <v>0</v>
      </c>
      <c r="E536" s="2">
        <f>'[1]Resumen Cliente'!$M$192</f>
        <v>0</v>
      </c>
      <c r="F536" s="2">
        <f>'[1]Resumen Cliente'!$N$192</f>
        <v>0</v>
      </c>
      <c r="G536" s="2">
        <f>'[1]Resumen Cliente'!$O$192</f>
        <v>0</v>
      </c>
      <c r="H536" s="2">
        <f>'[1]Resumen Cliente'!$C$192-'[1]Resumen Cliente'!$D$192</f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hidden="1" x14ac:dyDescent="0.25">
      <c r="A537" s="1">
        <v>17904</v>
      </c>
      <c r="B537" s="1" t="s">
        <v>242</v>
      </c>
      <c r="C537" s="2">
        <f>'[1]Resumen Cliente'!$K$193</f>
        <v>0</v>
      </c>
      <c r="D537" s="2">
        <f>'[1]Resumen Cliente'!$L$193</f>
        <v>0</v>
      </c>
      <c r="E537" s="2">
        <f>'[1]Resumen Cliente'!$M$193</f>
        <v>0</v>
      </c>
      <c r="F537" s="2">
        <f>'[1]Resumen Cliente'!$N$193</f>
        <v>0</v>
      </c>
      <c r="G537" s="2">
        <f>'[1]Resumen Cliente'!$O$193</f>
        <v>0</v>
      </c>
      <c r="H537" s="2">
        <f>'[1]Resumen Cliente'!$C$193-'[1]Resumen Cliente'!$D$193</f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hidden="1" x14ac:dyDescent="0.25">
      <c r="A538" s="1">
        <v>17905</v>
      </c>
      <c r="B538" s="1" t="s">
        <v>243</v>
      </c>
      <c r="C538" s="2">
        <f>'[1]Resumen Cliente'!$K$194+'[1]Resumen Cliente'!$U$194</f>
        <v>260030</v>
      </c>
      <c r="D538" s="2">
        <f>'[1]Resumen Cliente'!$L$194+'[1]Resumen Cliente'!$V$194</f>
        <v>155251</v>
      </c>
      <c r="E538" s="2">
        <f>'[1]Resumen Cliente'!$M$194+'[1]Resumen Cliente'!$W$194</f>
        <v>0</v>
      </c>
      <c r="F538" s="2">
        <f>'[1]Resumen Cliente'!$N$194+'[1]Resumen Cliente'!$X$194</f>
        <v>0</v>
      </c>
      <c r="G538" s="2">
        <f>'[1]Resumen Cliente'!$O$194+'[1]Resumen Cliente'!$Y$194</f>
        <v>0</v>
      </c>
      <c r="H538" s="2">
        <f>'[1]Resumen Cliente'!$C$194-'[1]Resumen Cliente'!$D$194</f>
        <v>104779</v>
      </c>
      <c r="I538" s="2">
        <v>104779</v>
      </c>
      <c r="J538" s="2">
        <v>0</v>
      </c>
      <c r="K538" s="2"/>
      <c r="L538" s="2"/>
      <c r="M538" s="2"/>
      <c r="N538" s="2"/>
      <c r="O538" s="2"/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260030</v>
      </c>
      <c r="V538" s="2">
        <v>155251</v>
      </c>
      <c r="W538" s="2">
        <v>0</v>
      </c>
      <c r="X538" s="2">
        <v>0</v>
      </c>
      <c r="Y538" s="2">
        <v>0</v>
      </c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hidden="1" x14ac:dyDescent="0.25">
      <c r="A539" s="1">
        <v>17952</v>
      </c>
      <c r="B539" s="1" t="s">
        <v>244</v>
      </c>
      <c r="C539" s="2">
        <f>'[1]Resumen Cliente'!$K$195</f>
        <v>0</v>
      </c>
      <c r="D539" s="2">
        <f>'[1]Resumen Cliente'!$L$195</f>
        <v>0</v>
      </c>
      <c r="E539" s="2">
        <f>'[1]Resumen Cliente'!$M$195</f>
        <v>0</v>
      </c>
      <c r="F539" s="2">
        <f>'[1]Resumen Cliente'!$N$195</f>
        <v>0</v>
      </c>
      <c r="G539" s="2">
        <f>'[1]Resumen Cliente'!$O$195</f>
        <v>0</v>
      </c>
      <c r="H539" s="2">
        <f>'[1]Resumen Cliente'!$C$195-'[1]Resumen Cliente'!$D$195</f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hidden="1" x14ac:dyDescent="0.25">
      <c r="A540" s="1">
        <v>18010</v>
      </c>
      <c r="B540" s="1" t="s">
        <v>245</v>
      </c>
      <c r="C540" s="2">
        <f>'[1]Resumen Cliente'!$K$196</f>
        <v>0</v>
      </c>
      <c r="D540" s="2">
        <f>'[1]Resumen Cliente'!$L$196</f>
        <v>0</v>
      </c>
      <c r="E540" s="2">
        <f>'[1]Resumen Cliente'!$M$196</f>
        <v>0</v>
      </c>
      <c r="F540" s="2">
        <f>'[1]Resumen Cliente'!$N$196</f>
        <v>0</v>
      </c>
      <c r="G540" s="2">
        <f>'[1]Resumen Cliente'!$O$196</f>
        <v>0</v>
      </c>
      <c r="H540" s="2">
        <f>'[1]Resumen Cliente'!$C$196-'[1]Resumen Cliente'!$D$196</f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hidden="1" x14ac:dyDescent="0.25">
      <c r="A541" s="1">
        <v>18064</v>
      </c>
      <c r="B541" s="1" t="s">
        <v>80</v>
      </c>
      <c r="C541" s="2">
        <f>'[1]Resumen Cliente'!$K$197+'[1]Resumen Cliente'!$U$197+'[1]Resumen Cliente'!$Z$197+'[1]Resumen Cliente'!$AJ$197+'[1]Resumen Cliente'!$AO$197</f>
        <v>0</v>
      </c>
      <c r="D541" s="2">
        <f>'[1]Resumen Cliente'!$L$197+'[1]Resumen Cliente'!$V$197+'[1]Resumen Cliente'!$AA$197+'[1]Resumen Cliente'!$AK$197+'[1]Resumen Cliente'!$AP$197</f>
        <v>986603.60000000009</v>
      </c>
      <c r="E541" s="2">
        <f>'[1]Resumen Cliente'!$M$197+'[1]Resumen Cliente'!$W$197+'[1]Resumen Cliente'!$AB$197+'[1]Resumen Cliente'!$AL$197+'[1]Resumen Cliente'!$AQ$197</f>
        <v>0</v>
      </c>
      <c r="F541" s="2">
        <f>'[1]Resumen Cliente'!$N$197+'[1]Resumen Cliente'!$X$197+'[1]Resumen Cliente'!$AC$197+'[1]Resumen Cliente'!$AM$197+'[1]Resumen Cliente'!$AR$197</f>
        <v>381691.68</v>
      </c>
      <c r="G541" s="2">
        <f>'[1]Resumen Cliente'!$O$197+'[1]Resumen Cliente'!$Y$197+'[1]Resumen Cliente'!$AD$197+'[1]Resumen Cliente'!$AN$197+'[1]Resumen Cliente'!$AS$197</f>
        <v>25000</v>
      </c>
      <c r="H541" s="2">
        <f>'[1]Resumen Cliente'!$C$197-'[1]Resumen Cliente'!$D$197</f>
        <v>-986603.60000000009</v>
      </c>
      <c r="I541" s="2">
        <v>0</v>
      </c>
      <c r="J541" s="2">
        <v>-986603.6</v>
      </c>
      <c r="K541" s="2">
        <v>0</v>
      </c>
      <c r="L541" s="2">
        <v>0</v>
      </c>
      <c r="M541" s="2">
        <v>0</v>
      </c>
      <c r="N541" s="2">
        <v>0</v>
      </c>
      <c r="O541" s="2">
        <v>89750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6520.3</v>
      </c>
      <c r="W541" s="2">
        <v>0</v>
      </c>
      <c r="X541" s="2">
        <v>0</v>
      </c>
      <c r="Y541" s="2">
        <v>0</v>
      </c>
      <c r="Z541" s="2">
        <v>0</v>
      </c>
      <c r="AA541" s="2">
        <v>0.47</v>
      </c>
      <c r="AB541" s="2">
        <v>0</v>
      </c>
      <c r="AC541" s="2">
        <v>0</v>
      </c>
      <c r="AD541" s="2">
        <v>-89750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861051.66</v>
      </c>
      <c r="AL541" s="2">
        <v>0</v>
      </c>
      <c r="AM541" s="2">
        <v>381691.68</v>
      </c>
      <c r="AN541" s="2">
        <v>-66000</v>
      </c>
      <c r="AO541" s="2">
        <v>0</v>
      </c>
      <c r="AP541" s="2">
        <v>119031.17</v>
      </c>
      <c r="AQ541" s="2">
        <v>0</v>
      </c>
      <c r="AR541" s="2">
        <v>0</v>
      </c>
      <c r="AS541" s="2">
        <v>91000</v>
      </c>
    </row>
    <row r="542" spans="1:45" hidden="1" x14ac:dyDescent="0.25">
      <c r="A542" s="1">
        <v>18088</v>
      </c>
      <c r="B542" s="1" t="s">
        <v>246</v>
      </c>
      <c r="C542" s="2">
        <f>'[1]Resumen Cliente'!$K$198+'[1]Resumen Cliente'!$U$198+'[1]Resumen Cliente'!$Z$198</f>
        <v>19061</v>
      </c>
      <c r="D542" s="2">
        <f>'[1]Resumen Cliente'!$L$198+'[1]Resumen Cliente'!$V$198+'[1]Resumen Cliente'!$AA$198</f>
        <v>20031.060000000001</v>
      </c>
      <c r="E542" s="2">
        <f>'[1]Resumen Cliente'!$M$198+'[1]Resumen Cliente'!$W$198+'[1]Resumen Cliente'!$AB$198</f>
        <v>0</v>
      </c>
      <c r="F542" s="2">
        <f>'[1]Resumen Cliente'!$N$198+'[1]Resumen Cliente'!$X$198+'[1]Resumen Cliente'!$AC$198</f>
        <v>0</v>
      </c>
      <c r="G542" s="2">
        <f>'[1]Resumen Cliente'!$O$198+'[1]Resumen Cliente'!$Y$198+'[1]Resumen Cliente'!$AD$198</f>
        <v>0</v>
      </c>
      <c r="H542" s="2">
        <f>'[1]Resumen Cliente'!$C$198-'[1]Resumen Cliente'!$D$198</f>
        <v>-970.06000000000131</v>
      </c>
      <c r="I542" s="2">
        <v>0</v>
      </c>
      <c r="J542" s="2">
        <v>-970.06</v>
      </c>
      <c r="K542" s="2"/>
      <c r="L542" s="2"/>
      <c r="M542" s="2"/>
      <c r="N542" s="2"/>
      <c r="O542" s="2"/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19061</v>
      </c>
      <c r="V542" s="2">
        <v>19386.59</v>
      </c>
      <c r="W542" s="2">
        <v>0</v>
      </c>
      <c r="X542" s="2">
        <v>0</v>
      </c>
      <c r="Y542" s="2">
        <v>0</v>
      </c>
      <c r="Z542" s="2">
        <v>0</v>
      </c>
      <c r="AA542" s="2">
        <v>644.47</v>
      </c>
      <c r="AB542" s="2">
        <v>0</v>
      </c>
      <c r="AC542" s="2">
        <v>0</v>
      </c>
      <c r="AD542" s="2">
        <v>0</v>
      </c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hidden="1" x14ac:dyDescent="0.25">
      <c r="A543" s="1">
        <v>18090</v>
      </c>
      <c r="B543" s="1" t="s">
        <v>247</v>
      </c>
      <c r="C543" s="2">
        <f>'[1]Resumen Cliente'!$K$199</f>
        <v>0</v>
      </c>
      <c r="D543" s="2">
        <f>'[1]Resumen Cliente'!$L$199</f>
        <v>0</v>
      </c>
      <c r="E543" s="2">
        <f>'[1]Resumen Cliente'!$M$199</f>
        <v>0</v>
      </c>
      <c r="F543" s="2">
        <f>'[1]Resumen Cliente'!$N$199</f>
        <v>0</v>
      </c>
      <c r="G543" s="2">
        <f>'[1]Resumen Cliente'!$O$199</f>
        <v>0</v>
      </c>
      <c r="H543" s="2">
        <f>'[1]Resumen Cliente'!$C$199-'[1]Resumen Cliente'!$D$199</f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hidden="1" x14ac:dyDescent="0.25">
      <c r="A544" s="1">
        <v>18110</v>
      </c>
      <c r="B544" s="1" t="s">
        <v>157</v>
      </c>
      <c r="C544" s="2">
        <f>'[1]Resumen Cliente'!$K$200</f>
        <v>0</v>
      </c>
      <c r="D544" s="2">
        <f>'[1]Resumen Cliente'!$L$200</f>
        <v>0</v>
      </c>
      <c r="E544" s="2">
        <f>'[1]Resumen Cliente'!$M$200</f>
        <v>0</v>
      </c>
      <c r="F544" s="2">
        <f>'[1]Resumen Cliente'!$N$200</f>
        <v>0</v>
      </c>
      <c r="G544" s="2">
        <f>'[1]Resumen Cliente'!$O$200</f>
        <v>0</v>
      </c>
      <c r="H544" s="2">
        <f>'[1]Resumen Cliente'!$C$200-'[1]Resumen Cliente'!$D$200</f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hidden="1" x14ac:dyDescent="0.25">
      <c r="A545" s="1">
        <v>18113</v>
      </c>
      <c r="B545" s="1" t="s">
        <v>248</v>
      </c>
      <c r="C545" s="2">
        <f>'[1]Resumen Cliente'!$K$201+'[1]Resumen Cliente'!$P$201+'[1]Resumen Cliente'!$Z$201+'[1]Resumen Cliente'!$AE$201</f>
        <v>0</v>
      </c>
      <c r="D545" s="2">
        <f>'[1]Resumen Cliente'!$L$201+'[1]Resumen Cliente'!$Q$201+'[1]Resumen Cliente'!$AA$201+'[1]Resumen Cliente'!$AF$201</f>
        <v>138371.98000000001</v>
      </c>
      <c r="E545" s="2">
        <f>'[1]Resumen Cliente'!$M$201+'[1]Resumen Cliente'!$R$201+'[1]Resumen Cliente'!$AB$201+'[1]Resumen Cliente'!$AG$201</f>
        <v>0</v>
      </c>
      <c r="F545" s="2">
        <f>'[1]Resumen Cliente'!$N$201+'[1]Resumen Cliente'!$S$201+'[1]Resumen Cliente'!$AC$201+'[1]Resumen Cliente'!$AH$201</f>
        <v>0</v>
      </c>
      <c r="G545" s="2">
        <f>'[1]Resumen Cliente'!$O$201+'[1]Resumen Cliente'!$T$201+'[1]Resumen Cliente'!$AD$201+'[1]Resumen Cliente'!$AI$201</f>
        <v>0</v>
      </c>
      <c r="H545" s="2">
        <f>'[1]Resumen Cliente'!$C$201-'[1]Resumen Cliente'!$D$201</f>
        <v>-138371.98000000001</v>
      </c>
      <c r="I545" s="2">
        <v>0</v>
      </c>
      <c r="J545" s="2">
        <v>-138371.98000000001</v>
      </c>
      <c r="K545" s="2">
        <v>0</v>
      </c>
      <c r="L545" s="2">
        <v>0</v>
      </c>
      <c r="M545" s="2">
        <v>0</v>
      </c>
      <c r="N545" s="2">
        <v>0</v>
      </c>
      <c r="O545" s="2">
        <v>25000</v>
      </c>
      <c r="P545" s="2">
        <v>0</v>
      </c>
      <c r="Q545" s="2">
        <v>0</v>
      </c>
      <c r="R545" s="2">
        <v>0</v>
      </c>
      <c r="S545" s="2">
        <v>0</v>
      </c>
      <c r="T545" s="2">
        <v>-25000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116597.35</v>
      </c>
      <c r="AB545" s="2">
        <v>0</v>
      </c>
      <c r="AC545" s="2">
        <v>0</v>
      </c>
      <c r="AD545" s="2">
        <v>0</v>
      </c>
      <c r="AE545" s="2">
        <v>0</v>
      </c>
      <c r="AF545" s="2">
        <v>21774.63</v>
      </c>
      <c r="AG545" s="2">
        <v>0</v>
      </c>
      <c r="AH545" s="2">
        <v>0</v>
      </c>
      <c r="AI545" s="2">
        <v>0</v>
      </c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hidden="1" x14ac:dyDescent="0.25">
      <c r="A546" s="1">
        <v>18154</v>
      </c>
      <c r="B546" s="1" t="s">
        <v>249</v>
      </c>
      <c r="C546" s="2">
        <f>'[1]Resumen Cliente'!$K$202</f>
        <v>0</v>
      </c>
      <c r="D546" s="2">
        <f>'[1]Resumen Cliente'!$L$202</f>
        <v>0</v>
      </c>
      <c r="E546" s="2">
        <f>'[1]Resumen Cliente'!$M$202</f>
        <v>0</v>
      </c>
      <c r="F546" s="2">
        <f>'[1]Resumen Cliente'!$N$202</f>
        <v>0</v>
      </c>
      <c r="G546" s="2">
        <f>'[1]Resumen Cliente'!$O$202</f>
        <v>0</v>
      </c>
      <c r="H546" s="2">
        <f>'[1]Resumen Cliente'!$C$202-'[1]Resumen Cliente'!$D$202</f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hidden="1" x14ac:dyDescent="0.25">
      <c r="A547" s="1">
        <v>18240</v>
      </c>
      <c r="B547" s="1" t="s">
        <v>250</v>
      </c>
      <c r="C547" s="2">
        <f>'[1]Resumen Cliente'!$K$203+'[1]Resumen Cliente'!$U$203</f>
        <v>0</v>
      </c>
      <c r="D547" s="2">
        <f>'[1]Resumen Cliente'!$L$203+'[1]Resumen Cliente'!$V$203</f>
        <v>1008</v>
      </c>
      <c r="E547" s="2">
        <f>'[1]Resumen Cliente'!$M$203+'[1]Resumen Cliente'!$W$203</f>
        <v>0</v>
      </c>
      <c r="F547" s="2">
        <f>'[1]Resumen Cliente'!$N$203+'[1]Resumen Cliente'!$X$203</f>
        <v>0</v>
      </c>
      <c r="G547" s="2">
        <f>'[1]Resumen Cliente'!$O$203+'[1]Resumen Cliente'!$Y$203</f>
        <v>0</v>
      </c>
      <c r="H547" s="2">
        <f>'[1]Resumen Cliente'!$C$203-'[1]Resumen Cliente'!$D$203</f>
        <v>-1008</v>
      </c>
      <c r="I547" s="2">
        <v>0</v>
      </c>
      <c r="J547" s="2">
        <v>-1008</v>
      </c>
      <c r="K547" s="2"/>
      <c r="L547" s="2"/>
      <c r="M547" s="2"/>
      <c r="N547" s="2"/>
      <c r="O547" s="2"/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1008</v>
      </c>
      <c r="W547" s="2">
        <v>0</v>
      </c>
      <c r="X547" s="2">
        <v>0</v>
      </c>
      <c r="Y547" s="2">
        <v>0</v>
      </c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hidden="1" x14ac:dyDescent="0.25">
      <c r="A548" s="1">
        <v>18270</v>
      </c>
      <c r="B548" s="1" t="s">
        <v>251</v>
      </c>
      <c r="C548" s="2">
        <f>'[1]Resumen Cliente'!$K$204</f>
        <v>0</v>
      </c>
      <c r="D548" s="2">
        <f>'[1]Resumen Cliente'!$L$204</f>
        <v>0</v>
      </c>
      <c r="E548" s="2">
        <f>'[1]Resumen Cliente'!$M$204</f>
        <v>0</v>
      </c>
      <c r="F548" s="2">
        <f>'[1]Resumen Cliente'!$N$204</f>
        <v>0</v>
      </c>
      <c r="G548" s="2">
        <f>'[1]Resumen Cliente'!$O$204</f>
        <v>0</v>
      </c>
      <c r="H548" s="2">
        <f>'[1]Resumen Cliente'!$C$204-'[1]Resumen Cliente'!$D$204</f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hidden="1" x14ac:dyDescent="0.25">
      <c r="A549" s="1">
        <v>18317</v>
      </c>
      <c r="B549" s="1" t="s">
        <v>252</v>
      </c>
      <c r="C549" s="2">
        <f>'[1]Resumen Cliente'!$K$205</f>
        <v>10571</v>
      </c>
      <c r="D549" s="2">
        <f>'[1]Resumen Cliente'!$L$205</f>
        <v>0</v>
      </c>
      <c r="E549" s="2">
        <f>'[1]Resumen Cliente'!$M$205</f>
        <v>0</v>
      </c>
      <c r="F549" s="2">
        <f>'[1]Resumen Cliente'!$N$205</f>
        <v>0</v>
      </c>
      <c r="G549" s="2">
        <f>'[1]Resumen Cliente'!$O$205</f>
        <v>0</v>
      </c>
      <c r="H549" s="2">
        <f>'[1]Resumen Cliente'!$C$205-'[1]Resumen Cliente'!$D$205</f>
        <v>10571</v>
      </c>
      <c r="I549" s="2">
        <v>10571</v>
      </c>
      <c r="J549" s="2">
        <v>0</v>
      </c>
      <c r="K549" s="2">
        <v>10571</v>
      </c>
      <c r="L549" s="2">
        <v>0</v>
      </c>
      <c r="M549" s="2">
        <v>0</v>
      </c>
      <c r="N549" s="2">
        <v>0</v>
      </c>
      <c r="O549" s="2">
        <v>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hidden="1" x14ac:dyDescent="0.25">
      <c r="A550" s="1">
        <v>18395</v>
      </c>
      <c r="B550" s="1" t="s">
        <v>253</v>
      </c>
      <c r="C550" s="2">
        <f>'[1]Resumen Cliente'!$K$206+'[1]Resumen Cliente'!$P$206</f>
        <v>336</v>
      </c>
      <c r="D550" s="2">
        <f>'[1]Resumen Cliente'!$L$206+'[1]Resumen Cliente'!$Q$206</f>
        <v>0</v>
      </c>
      <c r="E550" s="2">
        <f>'[1]Resumen Cliente'!$M$206+'[1]Resumen Cliente'!$R$206</f>
        <v>0</v>
      </c>
      <c r="F550" s="2">
        <f>'[1]Resumen Cliente'!$N$206+'[1]Resumen Cliente'!$S$206</f>
        <v>0</v>
      </c>
      <c r="G550" s="2">
        <f>'[1]Resumen Cliente'!$O$206+'[1]Resumen Cliente'!$T$206</f>
        <v>0</v>
      </c>
      <c r="H550" s="2">
        <f>'[1]Resumen Cliente'!$C$206-'[1]Resumen Cliente'!$D$206</f>
        <v>336</v>
      </c>
      <c r="I550" s="2">
        <v>336</v>
      </c>
      <c r="J550" s="2">
        <v>0</v>
      </c>
      <c r="K550" s="2"/>
      <c r="L550" s="2"/>
      <c r="M550" s="2"/>
      <c r="N550" s="2"/>
      <c r="O550" s="2"/>
      <c r="P550" s="2">
        <v>336</v>
      </c>
      <c r="Q550" s="2">
        <v>0</v>
      </c>
      <c r="R550" s="2">
        <v>0</v>
      </c>
      <c r="S550" s="2">
        <v>0</v>
      </c>
      <c r="T550" s="2">
        <v>0</v>
      </c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hidden="1" x14ac:dyDescent="0.25">
      <c r="A551" s="1">
        <v>18665</v>
      </c>
      <c r="B551" s="1" t="s">
        <v>254</v>
      </c>
      <c r="C551" s="2">
        <f>'[1]Resumen Cliente'!$K$207</f>
        <v>0</v>
      </c>
      <c r="D551" s="2">
        <f>'[1]Resumen Cliente'!$L$207</f>
        <v>620</v>
      </c>
      <c r="E551" s="2">
        <f>'[1]Resumen Cliente'!$M$207</f>
        <v>0</v>
      </c>
      <c r="F551" s="2">
        <f>'[1]Resumen Cliente'!$N$207</f>
        <v>0</v>
      </c>
      <c r="G551" s="2">
        <f>'[1]Resumen Cliente'!$O$207</f>
        <v>0</v>
      </c>
      <c r="H551" s="2">
        <f>'[1]Resumen Cliente'!$C$207-'[1]Resumen Cliente'!$D$207</f>
        <v>-620</v>
      </c>
      <c r="I551" s="2">
        <v>0</v>
      </c>
      <c r="J551" s="2">
        <v>-620</v>
      </c>
      <c r="K551" s="2">
        <v>0</v>
      </c>
      <c r="L551" s="2">
        <v>620</v>
      </c>
      <c r="M551" s="2">
        <v>0</v>
      </c>
      <c r="N551" s="2">
        <v>0</v>
      </c>
      <c r="O551" s="2">
        <v>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hidden="1" x14ac:dyDescent="0.25">
      <c r="A552" s="1">
        <v>18667</v>
      </c>
      <c r="B552" s="1" t="s">
        <v>255</v>
      </c>
      <c r="C552" s="2">
        <f>'[1]Resumen Cliente'!$K$208+'[1]Resumen Cliente'!$P$208</f>
        <v>2122.8000000000002</v>
      </c>
      <c r="D552" s="2">
        <f>'[1]Resumen Cliente'!$L$208+'[1]Resumen Cliente'!$Q$208</f>
        <v>0</v>
      </c>
      <c r="E552" s="2">
        <f>'[1]Resumen Cliente'!$M$208+'[1]Resumen Cliente'!$R$208</f>
        <v>0</v>
      </c>
      <c r="F552" s="2">
        <f>'[1]Resumen Cliente'!$N$208+'[1]Resumen Cliente'!$S$208</f>
        <v>0</v>
      </c>
      <c r="G552" s="2">
        <f>'[1]Resumen Cliente'!$O$208+'[1]Resumen Cliente'!$T$208</f>
        <v>0</v>
      </c>
      <c r="H552" s="2">
        <f>'[1]Resumen Cliente'!$C$208-'[1]Resumen Cliente'!$D$208</f>
        <v>2122.8000000000002</v>
      </c>
      <c r="I552" s="2">
        <v>2122.8000000000002</v>
      </c>
      <c r="J552" s="2">
        <v>0</v>
      </c>
      <c r="K552" s="2"/>
      <c r="L552" s="2"/>
      <c r="M552" s="2"/>
      <c r="N552" s="2"/>
      <c r="O552" s="2"/>
      <c r="P552" s="2">
        <v>2122.8000000000002</v>
      </c>
      <c r="Q552" s="2">
        <v>0</v>
      </c>
      <c r="R552" s="2">
        <v>0</v>
      </c>
      <c r="S552" s="2">
        <v>0</v>
      </c>
      <c r="T552" s="2">
        <v>0</v>
      </c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hidden="1" x14ac:dyDescent="0.25">
      <c r="A553" s="1">
        <v>18768</v>
      </c>
      <c r="B553" s="1" t="s">
        <v>256</v>
      </c>
      <c r="C553" s="2">
        <f>'[1]Resumen Cliente'!$K$209+'[1]Resumen Cliente'!$U$209+'[1]Resumen Cliente'!$Z$209+'[1]Resumen Cliente'!$AJ$209+'[1]Resumen Cliente'!$AO$209</f>
        <v>1043.8800000000001</v>
      </c>
      <c r="D553" s="2">
        <f>'[1]Resumen Cliente'!$L$209+'[1]Resumen Cliente'!$V$209+'[1]Resumen Cliente'!$AA$209+'[1]Resumen Cliente'!$AK$209+'[1]Resumen Cliente'!$AP$209</f>
        <v>451387.01</v>
      </c>
      <c r="E553" s="2">
        <f>'[1]Resumen Cliente'!$M$209+'[1]Resumen Cliente'!$W$209+'[1]Resumen Cliente'!$AB$209+'[1]Resumen Cliente'!$AL$209+'[1]Resumen Cliente'!$AQ$209</f>
        <v>0</v>
      </c>
      <c r="F553" s="2">
        <f>'[1]Resumen Cliente'!$N$209+'[1]Resumen Cliente'!$X$209+'[1]Resumen Cliente'!$AC$209+'[1]Resumen Cliente'!$AM$209+'[1]Resumen Cliente'!$AR$209</f>
        <v>75145.47</v>
      </c>
      <c r="G553" s="2">
        <f>'[1]Resumen Cliente'!$O$209+'[1]Resumen Cliente'!$Y$209+'[1]Resumen Cliente'!$AD$209+'[1]Resumen Cliente'!$AN$209+'[1]Resumen Cliente'!$AS$209</f>
        <v>515082.6</v>
      </c>
      <c r="H553" s="2">
        <f>'[1]Resumen Cliente'!$C$209-'[1]Resumen Cliente'!$D$209</f>
        <v>-450343.13</v>
      </c>
      <c r="I553" s="2">
        <v>0</v>
      </c>
      <c r="J553" s="2">
        <v>-450343.13</v>
      </c>
      <c r="K553" s="2">
        <v>0</v>
      </c>
      <c r="L553" s="2">
        <v>0</v>
      </c>
      <c r="M553" s="2">
        <v>0</v>
      </c>
      <c r="N553" s="2">
        <v>0</v>
      </c>
      <c r="O553" s="2">
        <v>179692.6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47556.56</v>
      </c>
      <c r="W553" s="2">
        <v>0</v>
      </c>
      <c r="X553" s="2">
        <v>0</v>
      </c>
      <c r="Y553" s="2">
        <v>-69650</v>
      </c>
      <c r="Z553" s="2">
        <v>0</v>
      </c>
      <c r="AA553" s="2">
        <v>0</v>
      </c>
      <c r="AB553" s="2">
        <v>0</v>
      </c>
      <c r="AC553" s="2">
        <v>0</v>
      </c>
      <c r="AD553" s="2">
        <v>-28000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242663.37</v>
      </c>
      <c r="AL553" s="2">
        <v>0</v>
      </c>
      <c r="AM553" s="2">
        <v>75145.47</v>
      </c>
      <c r="AN553" s="2">
        <v>-25000</v>
      </c>
      <c r="AO553" s="2">
        <v>1043.8800000000001</v>
      </c>
      <c r="AP553" s="2">
        <v>161167.07999999999</v>
      </c>
      <c r="AQ553" s="2">
        <v>0</v>
      </c>
      <c r="AR553" s="2">
        <v>0</v>
      </c>
      <c r="AS553" s="2">
        <v>458040</v>
      </c>
    </row>
    <row r="554" spans="1:45" hidden="1" x14ac:dyDescent="0.25">
      <c r="A554" s="1">
        <v>18769</v>
      </c>
      <c r="B554" s="1" t="s">
        <v>177</v>
      </c>
      <c r="C554" s="2">
        <f>'[1]Resumen Cliente'!$K$210+'[1]Resumen Cliente'!$U$210+'[1]Resumen Cliente'!$Z$210</f>
        <v>22166.02</v>
      </c>
      <c r="D554" s="2">
        <f>'[1]Resumen Cliente'!$L$210+'[1]Resumen Cliente'!$V$210+'[1]Resumen Cliente'!$AA$210</f>
        <v>2091250.63</v>
      </c>
      <c r="E554" s="2">
        <f>'[1]Resumen Cliente'!$M$210+'[1]Resumen Cliente'!$W$210+'[1]Resumen Cliente'!$AB$210</f>
        <v>0</v>
      </c>
      <c r="F554" s="2">
        <f>'[1]Resumen Cliente'!$N$210+'[1]Resumen Cliente'!$X$210+'[1]Resumen Cliente'!$AC$210</f>
        <v>8121.8499999999995</v>
      </c>
      <c r="G554" s="2">
        <f>'[1]Resumen Cliente'!$O$210+'[1]Resumen Cliente'!$Y$210+'[1]Resumen Cliente'!$AD$210</f>
        <v>38025.25</v>
      </c>
      <c r="H554" s="2">
        <f>'[1]Resumen Cliente'!$C$210-'[1]Resumen Cliente'!$D$210</f>
        <v>-2069084.6099999999</v>
      </c>
      <c r="I554" s="2">
        <v>0</v>
      </c>
      <c r="J554" s="2">
        <v>-2069084.61</v>
      </c>
      <c r="K554" s="2">
        <v>0</v>
      </c>
      <c r="L554" s="2">
        <v>0</v>
      </c>
      <c r="M554" s="2">
        <v>0</v>
      </c>
      <c r="N554" s="2">
        <v>0</v>
      </c>
      <c r="O554" s="2">
        <v>45.25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1614782.52</v>
      </c>
      <c r="W554" s="2">
        <v>0</v>
      </c>
      <c r="X554" s="2">
        <v>4495.3999999999996</v>
      </c>
      <c r="Y554" s="2">
        <v>0</v>
      </c>
      <c r="Z554" s="2">
        <v>22166.02</v>
      </c>
      <c r="AA554" s="2">
        <v>476468.11</v>
      </c>
      <c r="AB554" s="2">
        <v>0</v>
      </c>
      <c r="AC554" s="2">
        <v>3626.45</v>
      </c>
      <c r="AD554" s="2">
        <v>37980</v>
      </c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hidden="1" x14ac:dyDescent="0.25">
      <c r="A555" s="1">
        <v>18814</v>
      </c>
      <c r="B555" s="1" t="s">
        <v>257</v>
      </c>
      <c r="C555" s="2">
        <f>'[1]Resumen Cliente'!$K$211+'[1]Resumen Cliente'!$U$211+'[1]Resumen Cliente'!$Z$211</f>
        <v>0</v>
      </c>
      <c r="D555" s="2">
        <f>'[1]Resumen Cliente'!$L$211+'[1]Resumen Cliente'!$V$211+'[1]Resumen Cliente'!$AA$211</f>
        <v>2834.55</v>
      </c>
      <c r="E555" s="2">
        <f>'[1]Resumen Cliente'!$M$211+'[1]Resumen Cliente'!$W$211+'[1]Resumen Cliente'!$AB$211</f>
        <v>0</v>
      </c>
      <c r="F555" s="2">
        <f>'[1]Resumen Cliente'!$N$211+'[1]Resumen Cliente'!$X$211+'[1]Resumen Cliente'!$AC$211</f>
        <v>0</v>
      </c>
      <c r="G555" s="2">
        <f>'[1]Resumen Cliente'!$O$211+'[1]Resumen Cliente'!$Y$211+'[1]Resumen Cliente'!$AD$211</f>
        <v>0</v>
      </c>
      <c r="H555" s="2">
        <f>'[1]Resumen Cliente'!$C$211-'[1]Resumen Cliente'!$D$211</f>
        <v>-2834.55</v>
      </c>
      <c r="I555" s="2">
        <v>0</v>
      </c>
      <c r="J555" s="2">
        <v>-2834.55</v>
      </c>
      <c r="K555" s="2"/>
      <c r="L555" s="2"/>
      <c r="M555" s="2"/>
      <c r="N555" s="2"/>
      <c r="O555" s="2"/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1876.55</v>
      </c>
      <c r="W555" s="2">
        <v>0</v>
      </c>
      <c r="X555" s="2">
        <v>0</v>
      </c>
      <c r="Y555" s="2">
        <v>0</v>
      </c>
      <c r="Z555" s="2">
        <v>0</v>
      </c>
      <c r="AA555" s="2">
        <v>958</v>
      </c>
      <c r="AB555" s="2">
        <v>0</v>
      </c>
      <c r="AC555" s="2">
        <v>0</v>
      </c>
      <c r="AD555" s="2">
        <v>0</v>
      </c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hidden="1" x14ac:dyDescent="0.25">
      <c r="A556" s="1">
        <v>18870</v>
      </c>
      <c r="B556" s="1" t="s">
        <v>258</v>
      </c>
      <c r="C556" s="2">
        <f>'[1]Resumen Cliente'!$K$212+'[1]Resumen Cliente'!$U$212+'[1]Resumen Cliente'!$AE$212+'[1]Resumen Cliente'!$AJ$212</f>
        <v>3568.24</v>
      </c>
      <c r="D556" s="2">
        <f>'[1]Resumen Cliente'!$L$212+'[1]Resumen Cliente'!$V$212+'[1]Resumen Cliente'!$AF$212+'[1]Resumen Cliente'!$AK$212</f>
        <v>109767.40999999999</v>
      </c>
      <c r="E556" s="2">
        <f>'[1]Resumen Cliente'!$M$212+'[1]Resumen Cliente'!$W$212+'[1]Resumen Cliente'!$AG$212+'[1]Resumen Cliente'!$AL$212</f>
        <v>0</v>
      </c>
      <c r="F556" s="2">
        <f>'[1]Resumen Cliente'!$N$212+'[1]Resumen Cliente'!$X$212+'[1]Resumen Cliente'!$AH$212+'[1]Resumen Cliente'!$AM$212</f>
        <v>0</v>
      </c>
      <c r="G556" s="2">
        <f>'[1]Resumen Cliente'!$O$212+'[1]Resumen Cliente'!$Y$212+'[1]Resumen Cliente'!$AI$212+'[1]Resumen Cliente'!$AN$212</f>
        <v>0</v>
      </c>
      <c r="H556" s="2">
        <f>'[1]Resumen Cliente'!$C$212-'[1]Resumen Cliente'!$D$212</f>
        <v>-106199.16999999998</v>
      </c>
      <c r="I556" s="2">
        <v>0</v>
      </c>
      <c r="J556" s="2">
        <v>-106199.17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1890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105910.73</v>
      </c>
      <c r="AG556" s="2">
        <v>0</v>
      </c>
      <c r="AH556" s="2">
        <v>0</v>
      </c>
      <c r="AI556" s="2">
        <v>0</v>
      </c>
      <c r="AJ556" s="2">
        <v>3568.24</v>
      </c>
      <c r="AK556" s="2">
        <v>1966.68</v>
      </c>
      <c r="AL556" s="2">
        <v>0</v>
      </c>
      <c r="AM556" s="2">
        <v>0</v>
      </c>
      <c r="AN556" s="2">
        <v>0</v>
      </c>
      <c r="AO556" s="1"/>
      <c r="AP556" s="1"/>
      <c r="AQ556" s="1"/>
      <c r="AR556" s="1"/>
      <c r="AS556" s="1"/>
    </row>
    <row r="557" spans="1:45" hidden="1" x14ac:dyDescent="0.25">
      <c r="A557" s="1">
        <v>18877</v>
      </c>
      <c r="B557" s="1" t="s">
        <v>259</v>
      </c>
      <c r="C557" s="2">
        <f>'[1]Resumen Cliente'!$K$213</f>
        <v>0</v>
      </c>
      <c r="D557" s="2">
        <f>'[1]Resumen Cliente'!$L$213</f>
        <v>0</v>
      </c>
      <c r="E557" s="2">
        <f>'[1]Resumen Cliente'!$M$213</f>
        <v>0</v>
      </c>
      <c r="F557" s="2">
        <f>'[1]Resumen Cliente'!$N$213</f>
        <v>0</v>
      </c>
      <c r="G557" s="2">
        <f>'[1]Resumen Cliente'!$O$213</f>
        <v>0</v>
      </c>
      <c r="H557" s="2">
        <f>'[1]Resumen Cliente'!$C$213-'[1]Resumen Cliente'!$D$213</f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hidden="1" x14ac:dyDescent="0.25">
      <c r="A558" s="1">
        <v>18949</v>
      </c>
      <c r="B558" s="1" t="s">
        <v>260</v>
      </c>
      <c r="C558" s="2">
        <f>'[1]Resumen Cliente'!$K$214</f>
        <v>0</v>
      </c>
      <c r="D558" s="2">
        <f>'[1]Resumen Cliente'!$L$214</f>
        <v>0</v>
      </c>
      <c r="E558" s="2">
        <f>'[1]Resumen Cliente'!$M$214</f>
        <v>0</v>
      </c>
      <c r="F558" s="2">
        <f>'[1]Resumen Cliente'!$N$214</f>
        <v>0</v>
      </c>
      <c r="G558" s="2">
        <f>'[1]Resumen Cliente'!$O$214</f>
        <v>0</v>
      </c>
      <c r="H558" s="2">
        <f>'[1]Resumen Cliente'!$C$214-'[1]Resumen Cliente'!$D$214</f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hidden="1" x14ac:dyDescent="0.25">
      <c r="A559" s="1">
        <v>18956</v>
      </c>
      <c r="B559" s="1" t="s">
        <v>91</v>
      </c>
      <c r="C559" s="2">
        <f>'[1]Resumen Cliente'!$K$215</f>
        <v>0</v>
      </c>
      <c r="D559" s="2">
        <f>'[1]Resumen Cliente'!$L$215</f>
        <v>0</v>
      </c>
      <c r="E559" s="2">
        <f>'[1]Resumen Cliente'!$M$215</f>
        <v>0</v>
      </c>
      <c r="F559" s="2">
        <f>'[1]Resumen Cliente'!$N$215</f>
        <v>0</v>
      </c>
      <c r="G559" s="2">
        <f>'[1]Resumen Cliente'!$O$215</f>
        <v>0</v>
      </c>
      <c r="H559" s="2">
        <f>'[1]Resumen Cliente'!$C$215-'[1]Resumen Cliente'!$D$215</f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hidden="1" x14ac:dyDescent="0.25">
      <c r="A560" s="1">
        <v>18975</v>
      </c>
      <c r="B560" s="1" t="s">
        <v>261</v>
      </c>
      <c r="C560" s="2">
        <f>'[1]Resumen Cliente'!$K$216+'[1]Resumen Cliente'!$U$216+'[1]Resumen Cliente'!$AE$216+'[1]Resumen Cliente'!$AJ$216</f>
        <v>0</v>
      </c>
      <c r="D560" s="2">
        <f>'[1]Resumen Cliente'!$L$216+'[1]Resumen Cliente'!$V$216+'[1]Resumen Cliente'!$AF$216+'[1]Resumen Cliente'!$AK$216</f>
        <v>57781.52</v>
      </c>
      <c r="E560" s="2">
        <f>'[1]Resumen Cliente'!$M$216+'[1]Resumen Cliente'!$W$216+'[1]Resumen Cliente'!$AG$216+'[1]Resumen Cliente'!$AL$216</f>
        <v>5332.98</v>
      </c>
      <c r="F560" s="2">
        <f>'[1]Resumen Cliente'!$N$216+'[1]Resumen Cliente'!$X$216+'[1]Resumen Cliente'!$AH$216+'[1]Resumen Cliente'!$AM$216</f>
        <v>0</v>
      </c>
      <c r="G560" s="2">
        <f>'[1]Resumen Cliente'!$O$216+'[1]Resumen Cliente'!$Y$216+'[1]Resumen Cliente'!$AI$216+'[1]Resumen Cliente'!$AN$216</f>
        <v>0</v>
      </c>
      <c r="H560" s="2">
        <f>'[1]Resumen Cliente'!$C$216-'[1]Resumen Cliente'!$D$216</f>
        <v>-57781.52</v>
      </c>
      <c r="I560" s="2">
        <v>0</v>
      </c>
      <c r="J560" s="2">
        <v>-57781.52</v>
      </c>
      <c r="K560" s="2"/>
      <c r="L560" s="2"/>
      <c r="M560" s="2"/>
      <c r="N560" s="2"/>
      <c r="O560" s="2"/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44329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3211.52</v>
      </c>
      <c r="AG560" s="2">
        <v>985</v>
      </c>
      <c r="AH560" s="2">
        <v>0</v>
      </c>
      <c r="AI560" s="2">
        <v>0</v>
      </c>
      <c r="AJ560" s="2">
        <v>0</v>
      </c>
      <c r="AK560" s="2">
        <v>10241</v>
      </c>
      <c r="AL560" s="2">
        <v>4347.9799999999996</v>
      </c>
      <c r="AM560" s="2">
        <v>0</v>
      </c>
      <c r="AN560" s="2">
        <v>0</v>
      </c>
      <c r="AO560" s="1"/>
      <c r="AP560" s="1"/>
      <c r="AQ560" s="1"/>
      <c r="AR560" s="1"/>
      <c r="AS560" s="1"/>
    </row>
    <row r="561" spans="1:45" hidden="1" x14ac:dyDescent="0.25">
      <c r="A561" s="1">
        <v>19021</v>
      </c>
      <c r="B561" s="1" t="s">
        <v>262</v>
      </c>
      <c r="C561" s="2">
        <f>'[1]Resumen Cliente'!$K$217</f>
        <v>0</v>
      </c>
      <c r="D561" s="2">
        <f>'[1]Resumen Cliente'!$L$217</f>
        <v>0</v>
      </c>
      <c r="E561" s="2">
        <f>'[1]Resumen Cliente'!$M$217</f>
        <v>0</v>
      </c>
      <c r="F561" s="2">
        <f>'[1]Resumen Cliente'!$N$217</f>
        <v>0</v>
      </c>
      <c r="G561" s="2">
        <f>'[1]Resumen Cliente'!$O$217</f>
        <v>0</v>
      </c>
      <c r="H561" s="2">
        <f>'[1]Resumen Cliente'!$C$217-'[1]Resumen Cliente'!$D$217</f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hidden="1" x14ac:dyDescent="0.25">
      <c r="A562" s="1">
        <v>19128</v>
      </c>
      <c r="B562" s="1" t="s">
        <v>263</v>
      </c>
      <c r="C562" s="2">
        <f>'[1]Resumen Cliente'!$K$218+'[1]Resumen Cliente'!$U$218</f>
        <v>0</v>
      </c>
      <c r="D562" s="2">
        <f>'[1]Resumen Cliente'!$L$218+'[1]Resumen Cliente'!$V$218</f>
        <v>0</v>
      </c>
      <c r="E562" s="2">
        <f>'[1]Resumen Cliente'!$M$218+'[1]Resumen Cliente'!$W$218</f>
        <v>402.96</v>
      </c>
      <c r="F562" s="2">
        <f>'[1]Resumen Cliente'!$N$218+'[1]Resumen Cliente'!$X$218</f>
        <v>0</v>
      </c>
      <c r="G562" s="2">
        <f>'[1]Resumen Cliente'!$O$218+'[1]Resumen Cliente'!$Y$218</f>
        <v>0</v>
      </c>
      <c r="H562" s="2">
        <f>'[1]Resumen Cliente'!$C$218-'[1]Resumen Cliente'!$D$218</f>
        <v>0</v>
      </c>
      <c r="I562" s="2">
        <v>0</v>
      </c>
      <c r="J562" s="2">
        <v>0</v>
      </c>
      <c r="K562" s="2"/>
      <c r="L562" s="2"/>
      <c r="M562" s="2"/>
      <c r="N562" s="2"/>
      <c r="O562" s="2"/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402.96</v>
      </c>
      <c r="X562" s="2">
        <v>0</v>
      </c>
      <c r="Y562" s="2">
        <v>0</v>
      </c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hidden="1" x14ac:dyDescent="0.25">
      <c r="A563" s="1">
        <v>19217</v>
      </c>
      <c r="B563" s="1" t="s">
        <v>172</v>
      </c>
      <c r="C563" s="2">
        <f>'[1]Resumen Cliente'!$K$219+'[1]Resumen Cliente'!$U$219+'[1]Resumen Cliente'!$Z$219+'[1]Resumen Cliente'!$AJ$219+'[1]Resumen Cliente'!$AO$219</f>
        <v>3302.68</v>
      </c>
      <c r="D563" s="2">
        <f>'[1]Resumen Cliente'!$L$219+'[1]Resumen Cliente'!$V$219+'[1]Resumen Cliente'!$AA$219+'[1]Resumen Cliente'!$AK$219+'[1]Resumen Cliente'!$AP$219</f>
        <v>34452.479999999996</v>
      </c>
      <c r="E563" s="2">
        <f>'[1]Resumen Cliente'!$M$219+'[1]Resumen Cliente'!$W$219+'[1]Resumen Cliente'!$AB$219+'[1]Resumen Cliente'!$AL$219+'[1]Resumen Cliente'!$AQ$219</f>
        <v>564556.86</v>
      </c>
      <c r="F563" s="2">
        <f>'[1]Resumen Cliente'!$N$219+'[1]Resumen Cliente'!$X$219+'[1]Resumen Cliente'!$AC$219+'[1]Resumen Cliente'!$AM$219+'[1]Resumen Cliente'!$AR$219</f>
        <v>0</v>
      </c>
      <c r="G563" s="2">
        <f>'[1]Resumen Cliente'!$O$219+'[1]Resumen Cliente'!$Y$219+'[1]Resumen Cliente'!$AD$219+'[1]Resumen Cliente'!$AN$219+'[1]Resumen Cliente'!$AS$219</f>
        <v>55350</v>
      </c>
      <c r="H563" s="2">
        <f>'[1]Resumen Cliente'!$C$219-'[1]Resumen Cliente'!$D$219</f>
        <v>-31149.799999999996</v>
      </c>
      <c r="I563" s="2">
        <v>0</v>
      </c>
      <c r="J563" s="2">
        <v>-31149.8</v>
      </c>
      <c r="K563" s="2"/>
      <c r="L563" s="2"/>
      <c r="M563" s="2"/>
      <c r="N563" s="2"/>
      <c r="O563" s="2"/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10083.32</v>
      </c>
      <c r="W563" s="2">
        <v>6064.72</v>
      </c>
      <c r="X563" s="2">
        <v>0</v>
      </c>
      <c r="Y563" s="2">
        <v>22030</v>
      </c>
      <c r="Z563" s="2">
        <v>0</v>
      </c>
      <c r="AA563" s="2">
        <v>0</v>
      </c>
      <c r="AB563" s="2">
        <v>0</v>
      </c>
      <c r="AC563" s="2">
        <v>0</v>
      </c>
      <c r="AD563" s="2">
        <v>17960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3302.68</v>
      </c>
      <c r="AK563" s="2">
        <v>21374.16</v>
      </c>
      <c r="AL563" s="2">
        <v>454108.32</v>
      </c>
      <c r="AM563" s="2">
        <v>0</v>
      </c>
      <c r="AN563" s="2">
        <v>0</v>
      </c>
      <c r="AO563" s="2">
        <v>0</v>
      </c>
      <c r="AP563" s="2">
        <v>2995</v>
      </c>
      <c r="AQ563" s="2">
        <v>104383.82</v>
      </c>
      <c r="AR563" s="2">
        <v>0</v>
      </c>
      <c r="AS563" s="2">
        <v>15360</v>
      </c>
    </row>
    <row r="564" spans="1:45" hidden="1" x14ac:dyDescent="0.25">
      <c r="A564" s="1">
        <v>19227</v>
      </c>
      <c r="B564" s="1" t="s">
        <v>264</v>
      </c>
      <c r="C564" s="2">
        <f>'[1]Resumen Cliente'!$K$220+'[1]Resumen Cliente'!$U$220+'[1]Resumen Cliente'!$Z$220+'[1]Resumen Cliente'!$AJ$220+'[1]Resumen Cliente'!$AO$220</f>
        <v>221050</v>
      </c>
      <c r="D564" s="2">
        <f>'[1]Resumen Cliente'!$L$220+'[1]Resumen Cliente'!$V$220+'[1]Resumen Cliente'!$AA$220+'[1]Resumen Cliente'!$AK$220+'[1]Resumen Cliente'!$AP$220</f>
        <v>463012.11</v>
      </c>
      <c r="E564" s="2">
        <f>'[1]Resumen Cliente'!$M$220+'[1]Resumen Cliente'!$W$220+'[1]Resumen Cliente'!$AB$220+'[1]Resumen Cliente'!$AL$220+'[1]Resumen Cliente'!$AQ$220</f>
        <v>0</v>
      </c>
      <c r="F564" s="2">
        <f>'[1]Resumen Cliente'!$N$220+'[1]Resumen Cliente'!$X$220+'[1]Resumen Cliente'!$AC$220+'[1]Resumen Cliente'!$AM$220+'[1]Resumen Cliente'!$AR$220</f>
        <v>0</v>
      </c>
      <c r="G564" s="2">
        <f>'[1]Resumen Cliente'!$O$220+'[1]Resumen Cliente'!$Y$220+'[1]Resumen Cliente'!$AD$220+'[1]Resumen Cliente'!$AN$220+'[1]Resumen Cliente'!$AS$220</f>
        <v>332055</v>
      </c>
      <c r="H564" s="2">
        <f>'[1]Resumen Cliente'!$C$220-'[1]Resumen Cliente'!$D$220</f>
        <v>-241962.11</v>
      </c>
      <c r="I564" s="2">
        <v>0</v>
      </c>
      <c r="J564" s="2">
        <v>-241962.11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5214.9799999999996</v>
      </c>
      <c r="W564" s="2">
        <v>0</v>
      </c>
      <c r="X564" s="2">
        <v>0</v>
      </c>
      <c r="Y564" s="2">
        <v>53280</v>
      </c>
      <c r="Z564" s="2">
        <v>0</v>
      </c>
      <c r="AA564" s="2">
        <v>0</v>
      </c>
      <c r="AB564" s="2">
        <v>0</v>
      </c>
      <c r="AC564" s="2">
        <v>0</v>
      </c>
      <c r="AD564" s="2">
        <v>19880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215400</v>
      </c>
      <c r="AK564" s="2">
        <v>455185.79</v>
      </c>
      <c r="AL564" s="2">
        <v>0</v>
      </c>
      <c r="AM564" s="2">
        <v>0</v>
      </c>
      <c r="AN564" s="2">
        <v>-72445</v>
      </c>
      <c r="AO564" s="2">
        <v>5650</v>
      </c>
      <c r="AP564" s="2">
        <v>2611.34</v>
      </c>
      <c r="AQ564" s="2">
        <v>0</v>
      </c>
      <c r="AR564" s="2">
        <v>0</v>
      </c>
      <c r="AS564" s="2">
        <v>331340</v>
      </c>
    </row>
    <row r="565" spans="1:45" hidden="1" x14ac:dyDescent="0.25">
      <c r="A565" s="1">
        <v>19454</v>
      </c>
      <c r="B565" s="1" t="s">
        <v>265</v>
      </c>
      <c r="C565" s="2">
        <f>'[1]Resumen Cliente'!$K$221</f>
        <v>0</v>
      </c>
      <c r="D565" s="2">
        <f>'[1]Resumen Cliente'!$L$221</f>
        <v>0</v>
      </c>
      <c r="E565" s="2">
        <f>'[1]Resumen Cliente'!$M$221</f>
        <v>0</v>
      </c>
      <c r="F565" s="2">
        <f>'[1]Resumen Cliente'!$N$221</f>
        <v>0</v>
      </c>
      <c r="G565" s="2">
        <f>'[1]Resumen Cliente'!$O$221</f>
        <v>0</v>
      </c>
      <c r="H565" s="2">
        <f>'[1]Resumen Cliente'!$C$221-'[1]Resumen Cliente'!$D$221</f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hidden="1" x14ac:dyDescent="0.25">
      <c r="A566" s="1">
        <v>19477</v>
      </c>
      <c r="B566" s="1" t="s">
        <v>233</v>
      </c>
      <c r="C566" s="2">
        <f>'[1]Resumen Cliente'!$K$222</f>
        <v>0</v>
      </c>
      <c r="D566" s="2">
        <f>'[1]Resumen Cliente'!$L$222</f>
        <v>0</v>
      </c>
      <c r="E566" s="2">
        <f>'[1]Resumen Cliente'!$M$222</f>
        <v>0</v>
      </c>
      <c r="F566" s="2">
        <f>'[1]Resumen Cliente'!$N$222</f>
        <v>0</v>
      </c>
      <c r="G566" s="2">
        <f>'[1]Resumen Cliente'!$O$222</f>
        <v>0</v>
      </c>
      <c r="H566" s="2">
        <f>'[1]Resumen Cliente'!$C$222-'[1]Resumen Cliente'!$D$222</f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hidden="1" x14ac:dyDescent="0.25">
      <c r="A567" s="1">
        <v>19489</v>
      </c>
      <c r="B567" s="1" t="s">
        <v>266</v>
      </c>
      <c r="C567" s="2">
        <f>'[1]Resumen Cliente'!$K$223</f>
        <v>0</v>
      </c>
      <c r="D567" s="2">
        <f>'[1]Resumen Cliente'!$L$223</f>
        <v>0</v>
      </c>
      <c r="E567" s="2">
        <f>'[1]Resumen Cliente'!$M$223</f>
        <v>0</v>
      </c>
      <c r="F567" s="2">
        <f>'[1]Resumen Cliente'!$N$223</f>
        <v>0</v>
      </c>
      <c r="G567" s="2">
        <f>'[1]Resumen Cliente'!$O$223</f>
        <v>0</v>
      </c>
      <c r="H567" s="2">
        <f>'[1]Resumen Cliente'!$C$223-'[1]Resumen Cliente'!$D$223</f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hidden="1" x14ac:dyDescent="0.25">
      <c r="A568" s="1">
        <v>19526</v>
      </c>
      <c r="B568" s="1" t="s">
        <v>121</v>
      </c>
      <c r="C568" s="2">
        <f>'[1]Resumen Cliente'!$K$224+'[1]Resumen Cliente'!$U$224+'[1]Resumen Cliente'!$Z$224+'[1]Resumen Cliente'!$AJ$224+'[1]Resumen Cliente'!$AO$224</f>
        <v>1160282.51</v>
      </c>
      <c r="D568" s="2">
        <f>'[1]Resumen Cliente'!$L$224+'[1]Resumen Cliente'!$V$224+'[1]Resumen Cliente'!$AA$224+'[1]Resumen Cliente'!$AK$224+'[1]Resumen Cliente'!$AP$224</f>
        <v>149613.96000000002</v>
      </c>
      <c r="E568" s="2">
        <f>'[1]Resumen Cliente'!$M$224+'[1]Resumen Cliente'!$W$224+'[1]Resumen Cliente'!$AB$224+'[1]Resumen Cliente'!$AL$224+'[1]Resumen Cliente'!$AQ$224</f>
        <v>0</v>
      </c>
      <c r="F568" s="2">
        <f>'[1]Resumen Cliente'!$N$224+'[1]Resumen Cliente'!$X$224+'[1]Resumen Cliente'!$AC$224+'[1]Resumen Cliente'!$AM$224+'[1]Resumen Cliente'!$AR$224</f>
        <v>0</v>
      </c>
      <c r="G568" s="2">
        <f>'[1]Resumen Cliente'!$O$224+'[1]Resumen Cliente'!$Y$224+'[1]Resumen Cliente'!$AD$224+'[1]Resumen Cliente'!$AN$224+'[1]Resumen Cliente'!$AS$224</f>
        <v>0</v>
      </c>
      <c r="H568" s="2">
        <f>'[1]Resumen Cliente'!$C$224-'[1]Resumen Cliente'!$D$224</f>
        <v>1010668.55</v>
      </c>
      <c r="I568" s="2">
        <v>1010668.55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32493.040000000001</v>
      </c>
      <c r="W568" s="2">
        <v>0</v>
      </c>
      <c r="X568" s="2">
        <v>0</v>
      </c>
      <c r="Y568" s="2">
        <v>0</v>
      </c>
      <c r="Z568" s="2">
        <v>0</v>
      </c>
      <c r="AA568" s="2">
        <v>9489.33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1157440.51</v>
      </c>
      <c r="AK568" s="2">
        <v>84729.7</v>
      </c>
      <c r="AL568" s="2">
        <v>0</v>
      </c>
      <c r="AM568" s="2">
        <v>0</v>
      </c>
      <c r="AN568" s="2">
        <v>0</v>
      </c>
      <c r="AO568" s="2">
        <v>2842</v>
      </c>
      <c r="AP568" s="2">
        <v>22901.89</v>
      </c>
      <c r="AQ568" s="2">
        <v>0</v>
      </c>
      <c r="AR568" s="2">
        <v>0</v>
      </c>
      <c r="AS568" s="2">
        <v>0</v>
      </c>
    </row>
    <row r="569" spans="1:45" hidden="1" x14ac:dyDescent="0.25">
      <c r="A569" s="1">
        <v>19527</v>
      </c>
      <c r="B569" s="1" t="s">
        <v>121</v>
      </c>
      <c r="C569" s="2">
        <f>'[1]Resumen Cliente'!$K$225+'[1]Resumen Cliente'!$U$225+'[1]Resumen Cliente'!$AE$225+'[1]Resumen Cliente'!$AJ$225</f>
        <v>0</v>
      </c>
      <c r="D569" s="2">
        <f>'[1]Resumen Cliente'!$L$225+'[1]Resumen Cliente'!$V$225+'[1]Resumen Cliente'!$AF$225+'[1]Resumen Cliente'!$AK$225</f>
        <v>41508.49</v>
      </c>
      <c r="E569" s="2">
        <f>'[1]Resumen Cliente'!$M$225+'[1]Resumen Cliente'!$W$225+'[1]Resumen Cliente'!$AG$225+'[1]Resumen Cliente'!$AL$225</f>
        <v>0</v>
      </c>
      <c r="F569" s="2">
        <f>'[1]Resumen Cliente'!$N$225+'[1]Resumen Cliente'!$X$225+'[1]Resumen Cliente'!$AH$225+'[1]Resumen Cliente'!$AM$225</f>
        <v>0</v>
      </c>
      <c r="G569" s="2">
        <f>'[1]Resumen Cliente'!$O$225+'[1]Resumen Cliente'!$Y$225+'[1]Resumen Cliente'!$AI$225+'[1]Resumen Cliente'!$AN$225</f>
        <v>0</v>
      </c>
      <c r="H569" s="2">
        <f>'[1]Resumen Cliente'!$C$225-'[1]Resumen Cliente'!$D$225</f>
        <v>-41508.49</v>
      </c>
      <c r="I569" s="2">
        <v>0</v>
      </c>
      <c r="J569" s="2">
        <v>-41508.49</v>
      </c>
      <c r="K569" s="2">
        <v>0</v>
      </c>
      <c r="L569" s="2">
        <v>389.96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1958.06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36590.870000000003</v>
      </c>
      <c r="AG569" s="2">
        <v>0</v>
      </c>
      <c r="AH569" s="2">
        <v>0</v>
      </c>
      <c r="AI569" s="2">
        <v>0</v>
      </c>
      <c r="AJ569" s="2">
        <v>0</v>
      </c>
      <c r="AK569" s="2">
        <v>2569.6</v>
      </c>
      <c r="AL569" s="2">
        <v>0</v>
      </c>
      <c r="AM569" s="2">
        <v>0</v>
      </c>
      <c r="AN569" s="2">
        <v>0</v>
      </c>
      <c r="AO569" s="1"/>
      <c r="AP569" s="1"/>
      <c r="AQ569" s="1"/>
      <c r="AR569" s="1"/>
      <c r="AS569" s="1"/>
    </row>
    <row r="570" spans="1:45" hidden="1" x14ac:dyDescent="0.25">
      <c r="A570" s="1">
        <v>19529</v>
      </c>
      <c r="B570" s="1" t="s">
        <v>267</v>
      </c>
      <c r="C570" s="2">
        <f>'[1]Resumen Cliente'!$K$226</f>
        <v>0</v>
      </c>
      <c r="D570" s="2">
        <f>'[1]Resumen Cliente'!$L$226</f>
        <v>0</v>
      </c>
      <c r="E570" s="2">
        <f>'[1]Resumen Cliente'!$M$226</f>
        <v>0</v>
      </c>
      <c r="F570" s="2">
        <f>'[1]Resumen Cliente'!$N$226</f>
        <v>0</v>
      </c>
      <c r="G570" s="2">
        <f>'[1]Resumen Cliente'!$O$226</f>
        <v>0</v>
      </c>
      <c r="H570" s="2">
        <f>'[1]Resumen Cliente'!$C$226-'[1]Resumen Cliente'!$D$226</f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hidden="1" x14ac:dyDescent="0.25">
      <c r="A571" s="1">
        <v>19686</v>
      </c>
      <c r="B571" s="1" t="s">
        <v>268</v>
      </c>
      <c r="C571" s="2">
        <f>'[1]Resumen Cliente'!$K$227</f>
        <v>0</v>
      </c>
      <c r="D571" s="2">
        <f>'[1]Resumen Cliente'!$L$227</f>
        <v>0</v>
      </c>
      <c r="E571" s="2">
        <f>'[1]Resumen Cliente'!$M$227</f>
        <v>0</v>
      </c>
      <c r="F571" s="2">
        <f>'[1]Resumen Cliente'!$N$227</f>
        <v>0</v>
      </c>
      <c r="G571" s="2">
        <f>'[1]Resumen Cliente'!$O$227</f>
        <v>0</v>
      </c>
      <c r="H571" s="2">
        <f>'[1]Resumen Cliente'!$C$227-'[1]Resumen Cliente'!$D$227</f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hidden="1" x14ac:dyDescent="0.25">
      <c r="A572" s="1">
        <v>19731</v>
      </c>
      <c r="B572" s="1" t="s">
        <v>269</v>
      </c>
      <c r="C572" s="2">
        <f>'[1]Resumen Cliente'!$K$228+'[1]Resumen Cliente'!$U$228+'[1]Resumen Cliente'!$Z$228+'[1]Resumen Cliente'!$AJ$228+'[1]Resumen Cliente'!$AO$228</f>
        <v>0</v>
      </c>
      <c r="D572" s="2">
        <f>'[1]Resumen Cliente'!$L$228+'[1]Resumen Cliente'!$V$228+'[1]Resumen Cliente'!$AA$228+'[1]Resumen Cliente'!$AK$228+'[1]Resumen Cliente'!$AP$228</f>
        <v>268176.78000000003</v>
      </c>
      <c r="E572" s="2">
        <f>'[1]Resumen Cliente'!$M$228+'[1]Resumen Cliente'!$W$228+'[1]Resumen Cliente'!$AB$228+'[1]Resumen Cliente'!$AL$228+'[1]Resumen Cliente'!$AQ$228</f>
        <v>0</v>
      </c>
      <c r="F572" s="2">
        <f>'[1]Resumen Cliente'!$N$228+'[1]Resumen Cliente'!$X$228+'[1]Resumen Cliente'!$AC$228+'[1]Resumen Cliente'!$AM$228+'[1]Resumen Cliente'!$AR$228</f>
        <v>11873.16</v>
      </c>
      <c r="G572" s="2">
        <f>'[1]Resumen Cliente'!$O$228+'[1]Resumen Cliente'!$Y$228+'[1]Resumen Cliente'!$AD$228+'[1]Resumen Cliente'!$AN$228+'[1]Resumen Cliente'!$AS$228</f>
        <v>19990</v>
      </c>
      <c r="H572" s="2">
        <f>'[1]Resumen Cliente'!$C$228-'[1]Resumen Cliente'!$D$228</f>
        <v>-268176.78000000003</v>
      </c>
      <c r="I572" s="2">
        <v>0</v>
      </c>
      <c r="J572" s="2">
        <v>-268176.78000000003</v>
      </c>
      <c r="K572" s="2">
        <v>0</v>
      </c>
      <c r="L572" s="2">
        <v>0</v>
      </c>
      <c r="M572" s="2">
        <v>0</v>
      </c>
      <c r="N572" s="2">
        <v>0</v>
      </c>
      <c r="O572" s="2">
        <v>19990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928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267248.78000000003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11873.16</v>
      </c>
      <c r="AS572" s="2">
        <v>0</v>
      </c>
    </row>
    <row r="573" spans="1:45" hidden="1" x14ac:dyDescent="0.25">
      <c r="A573" s="1">
        <v>19732</v>
      </c>
      <c r="B573" s="1" t="s">
        <v>270</v>
      </c>
      <c r="C573" s="2">
        <f>'[1]Resumen Cliente'!$K$229</f>
        <v>0</v>
      </c>
      <c r="D573" s="2">
        <f>'[1]Resumen Cliente'!$L$229</f>
        <v>0</v>
      </c>
      <c r="E573" s="2">
        <f>'[1]Resumen Cliente'!$M$229</f>
        <v>0</v>
      </c>
      <c r="F573" s="2">
        <f>'[1]Resumen Cliente'!$N$229</f>
        <v>0</v>
      </c>
      <c r="G573" s="2">
        <f>'[1]Resumen Cliente'!$O$229</f>
        <v>0</v>
      </c>
      <c r="H573" s="2">
        <f>'[1]Resumen Cliente'!$C$229-'[1]Resumen Cliente'!$D$229</f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hidden="1" x14ac:dyDescent="0.25">
      <c r="A574" s="1">
        <v>19757</v>
      </c>
      <c r="B574" s="1" t="s">
        <v>271</v>
      </c>
      <c r="C574" s="2">
        <f>'[1]Resumen Cliente'!$K$230+'[1]Resumen Cliente'!$U$230+'[1]Resumen Cliente'!$Z$230+'[1]Resumen Cliente'!$AJ$230+'[1]Resumen Cliente'!$AO$230</f>
        <v>598636</v>
      </c>
      <c r="D574" s="2">
        <f>'[1]Resumen Cliente'!$L$230+'[1]Resumen Cliente'!$V$230+'[1]Resumen Cliente'!$AA$230+'[1]Resumen Cliente'!$AK$230+'[1]Resumen Cliente'!$AP$230</f>
        <v>157688.09999999998</v>
      </c>
      <c r="E574" s="2">
        <f>'[1]Resumen Cliente'!$M$230+'[1]Resumen Cliente'!$W$230+'[1]Resumen Cliente'!$AB$230+'[1]Resumen Cliente'!$AL$230+'[1]Resumen Cliente'!$AQ$230</f>
        <v>0</v>
      </c>
      <c r="F574" s="2">
        <f>'[1]Resumen Cliente'!$N$230+'[1]Resumen Cliente'!$X$230+'[1]Resumen Cliente'!$AC$230+'[1]Resumen Cliente'!$AM$230+'[1]Resumen Cliente'!$AR$230</f>
        <v>0</v>
      </c>
      <c r="G574" s="2">
        <f>'[1]Resumen Cliente'!$O$230+'[1]Resumen Cliente'!$Y$230+'[1]Resumen Cliente'!$AD$230+'[1]Resumen Cliente'!$AN$230+'[1]Resumen Cliente'!$AS$230</f>
        <v>19060.86</v>
      </c>
      <c r="H574" s="2">
        <f>'[1]Resumen Cliente'!$C$230-'[1]Resumen Cliente'!$D$230</f>
        <v>440947.9</v>
      </c>
      <c r="I574" s="2">
        <v>440947.9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20720.86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-35820</v>
      </c>
      <c r="Z574" s="2">
        <v>0</v>
      </c>
      <c r="AA574" s="2">
        <v>0</v>
      </c>
      <c r="AB574" s="2">
        <v>0</v>
      </c>
      <c r="AC574" s="2">
        <v>0</v>
      </c>
      <c r="AD574" s="2">
        <v>-2660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514609</v>
      </c>
      <c r="AK574" s="2">
        <v>148961.49</v>
      </c>
      <c r="AL574" s="2">
        <v>0</v>
      </c>
      <c r="AM574" s="2">
        <v>0</v>
      </c>
      <c r="AN574" s="2">
        <v>0</v>
      </c>
      <c r="AO574" s="2">
        <v>84027</v>
      </c>
      <c r="AP574" s="2">
        <v>8726.61</v>
      </c>
      <c r="AQ574" s="2">
        <v>0</v>
      </c>
      <c r="AR574" s="2">
        <v>0</v>
      </c>
      <c r="AS574" s="2">
        <v>36820</v>
      </c>
    </row>
    <row r="575" spans="1:45" hidden="1" x14ac:dyDescent="0.25">
      <c r="A575" s="1">
        <v>19788</v>
      </c>
      <c r="B575" s="1" t="s">
        <v>272</v>
      </c>
      <c r="C575" s="2">
        <f>'[1]Resumen Cliente'!$K$231</f>
        <v>0</v>
      </c>
      <c r="D575" s="2">
        <f>'[1]Resumen Cliente'!$L$231</f>
        <v>0</v>
      </c>
      <c r="E575" s="2">
        <f>'[1]Resumen Cliente'!$M$231</f>
        <v>0</v>
      </c>
      <c r="F575" s="2">
        <f>'[1]Resumen Cliente'!$N$231</f>
        <v>0</v>
      </c>
      <c r="G575" s="2">
        <f>'[1]Resumen Cliente'!$O$231</f>
        <v>25000</v>
      </c>
      <c r="H575" s="2">
        <f>'[1]Resumen Cliente'!$C$231-'[1]Resumen Cliente'!$D$231</f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25000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hidden="1" x14ac:dyDescent="0.25">
      <c r="A576" s="1">
        <v>19789</v>
      </c>
      <c r="B576" s="1" t="s">
        <v>273</v>
      </c>
      <c r="C576" s="2">
        <f>'[1]Resumen Cliente'!$K$232+'[1]Resumen Cliente'!$P$232</f>
        <v>0</v>
      </c>
      <c r="D576" s="2">
        <f>'[1]Resumen Cliente'!$L$232+'[1]Resumen Cliente'!$Q$232</f>
        <v>0</v>
      </c>
      <c r="E576" s="2">
        <f>'[1]Resumen Cliente'!$M$232+'[1]Resumen Cliente'!$R$232</f>
        <v>0</v>
      </c>
      <c r="F576" s="2">
        <f>'[1]Resumen Cliente'!$N$232+'[1]Resumen Cliente'!$S$232</f>
        <v>0</v>
      </c>
      <c r="G576" s="2">
        <f>'[1]Resumen Cliente'!$O$232+'[1]Resumen Cliente'!$T$232</f>
        <v>0</v>
      </c>
      <c r="H576" s="2">
        <f>'[1]Resumen Cliente'!$C$232-'[1]Resumen Cliente'!$D$232</f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22000</v>
      </c>
      <c r="P576" s="2">
        <v>0</v>
      </c>
      <c r="Q576" s="2">
        <v>0</v>
      </c>
      <c r="R576" s="2">
        <v>0</v>
      </c>
      <c r="S576" s="2">
        <v>0</v>
      </c>
      <c r="T576" s="2">
        <v>-22000</v>
      </c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hidden="1" x14ac:dyDescent="0.25">
      <c r="A577" s="1">
        <v>19791</v>
      </c>
      <c r="B577" s="1" t="s">
        <v>274</v>
      </c>
      <c r="C577" s="2">
        <f>'[1]Resumen Cliente'!$K$233</f>
        <v>0</v>
      </c>
      <c r="D577" s="2">
        <f>'[1]Resumen Cliente'!$L$233</f>
        <v>0</v>
      </c>
      <c r="E577" s="2">
        <f>'[1]Resumen Cliente'!$M$233</f>
        <v>0</v>
      </c>
      <c r="F577" s="2">
        <f>'[1]Resumen Cliente'!$N$233</f>
        <v>0</v>
      </c>
      <c r="G577" s="2">
        <f>'[1]Resumen Cliente'!$O$233</f>
        <v>0</v>
      </c>
      <c r="H577" s="2">
        <f>'[1]Resumen Cliente'!$C$233-'[1]Resumen Cliente'!$D$233</f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hidden="1" x14ac:dyDescent="0.25">
      <c r="A578" s="1">
        <v>19881</v>
      </c>
      <c r="B578" s="1" t="s">
        <v>275</v>
      </c>
      <c r="C578" s="2">
        <f>'[1]Resumen Cliente'!$K$234+'[1]Resumen Cliente'!$U$234+'[1]Resumen Cliente'!$Z$234</f>
        <v>2314</v>
      </c>
      <c r="D578" s="2">
        <f>'[1]Resumen Cliente'!$L$234+'[1]Resumen Cliente'!$V$234+'[1]Resumen Cliente'!$AA$234</f>
        <v>0</v>
      </c>
      <c r="E578" s="2">
        <f>'[1]Resumen Cliente'!$M$234+'[1]Resumen Cliente'!$W$234+'[1]Resumen Cliente'!$AB$234</f>
        <v>0</v>
      </c>
      <c r="F578" s="2">
        <f>'[1]Resumen Cliente'!$N$234+'[1]Resumen Cliente'!$X$234+'[1]Resumen Cliente'!$AC$234</f>
        <v>11543.9</v>
      </c>
      <c r="G578" s="2">
        <f>'[1]Resumen Cliente'!$O$234+'[1]Resumen Cliente'!$Y$234+'[1]Resumen Cliente'!$AD$234</f>
        <v>0</v>
      </c>
      <c r="H578" s="2">
        <f>'[1]Resumen Cliente'!$C$234-'[1]Resumen Cliente'!$D$234</f>
        <v>2314</v>
      </c>
      <c r="I578" s="2">
        <v>2314</v>
      </c>
      <c r="J578" s="2">
        <v>0</v>
      </c>
      <c r="K578" s="2"/>
      <c r="L578" s="2"/>
      <c r="M578" s="2"/>
      <c r="N578" s="2"/>
      <c r="O578" s="2"/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2314</v>
      </c>
      <c r="V578" s="2">
        <v>0</v>
      </c>
      <c r="W578" s="2">
        <v>0</v>
      </c>
      <c r="X578" s="2">
        <v>10031.42</v>
      </c>
      <c r="Y578" s="2">
        <v>0</v>
      </c>
      <c r="Z578" s="2">
        <v>0</v>
      </c>
      <c r="AA578" s="2">
        <v>0</v>
      </c>
      <c r="AB578" s="2">
        <v>0</v>
      </c>
      <c r="AC578" s="2">
        <v>1512.48</v>
      </c>
      <c r="AD578" s="2">
        <v>0</v>
      </c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hidden="1" x14ac:dyDescent="0.25">
      <c r="A579" s="1">
        <v>19899</v>
      </c>
      <c r="B579" s="1" t="s">
        <v>276</v>
      </c>
      <c r="C579" s="2">
        <f>'[1]Resumen Cliente'!$K$235+'[1]Resumen Cliente'!$U$235+'[1]Resumen Cliente'!$AE$235+'[1]Resumen Cliente'!$AJ$235</f>
        <v>12359.119999999999</v>
      </c>
      <c r="D579" s="2">
        <f>'[1]Resumen Cliente'!$L$235+'[1]Resumen Cliente'!$V$235+'[1]Resumen Cliente'!$AF$235+'[1]Resumen Cliente'!$AK$235</f>
        <v>126563.28</v>
      </c>
      <c r="E579" s="2">
        <f>'[1]Resumen Cliente'!$M$235+'[1]Resumen Cliente'!$W$235+'[1]Resumen Cliente'!$AG$235+'[1]Resumen Cliente'!$AL$235</f>
        <v>12059.64</v>
      </c>
      <c r="F579" s="2">
        <f>'[1]Resumen Cliente'!$N$235+'[1]Resumen Cliente'!$X$235+'[1]Resumen Cliente'!$AH$235+'[1]Resumen Cliente'!$AM$235</f>
        <v>0</v>
      </c>
      <c r="G579" s="2">
        <f>'[1]Resumen Cliente'!$O$235+'[1]Resumen Cliente'!$Y$235+'[1]Resumen Cliente'!$AI$235+'[1]Resumen Cliente'!$AN$235</f>
        <v>0</v>
      </c>
      <c r="H579" s="2">
        <f>'[1]Resumen Cliente'!$C$235-'[1]Resumen Cliente'!$D$235</f>
        <v>-114204.16</v>
      </c>
      <c r="I579" s="2">
        <v>0</v>
      </c>
      <c r="J579" s="2">
        <v>-114204.16</v>
      </c>
      <c r="K579" s="2"/>
      <c r="L579" s="2"/>
      <c r="M579" s="2"/>
      <c r="N579" s="2"/>
      <c r="O579" s="2"/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8097.96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118263.66</v>
      </c>
      <c r="AG579" s="2">
        <v>12059.64</v>
      </c>
      <c r="AH579" s="2">
        <v>0</v>
      </c>
      <c r="AI579" s="2">
        <v>0</v>
      </c>
      <c r="AJ579" s="2">
        <v>4261.16</v>
      </c>
      <c r="AK579" s="2">
        <v>8299.6200000000008</v>
      </c>
      <c r="AL579" s="2">
        <v>0</v>
      </c>
      <c r="AM579" s="2">
        <v>0</v>
      </c>
      <c r="AN579" s="2">
        <v>0</v>
      </c>
      <c r="AO579" s="1"/>
      <c r="AP579" s="1"/>
      <c r="AQ579" s="1"/>
      <c r="AR579" s="1"/>
      <c r="AS579" s="1"/>
    </row>
    <row r="580" spans="1:45" hidden="1" x14ac:dyDescent="0.25">
      <c r="A580" s="1">
        <v>19939</v>
      </c>
      <c r="B580" s="1" t="s">
        <v>277</v>
      </c>
      <c r="C580" s="2">
        <f>'[1]Resumen Cliente'!$K$236+'[1]Resumen Cliente'!$U$236</f>
        <v>0</v>
      </c>
      <c r="D580" s="2">
        <f>'[1]Resumen Cliente'!$L$236+'[1]Resumen Cliente'!$V$236</f>
        <v>2602</v>
      </c>
      <c r="E580" s="2">
        <f>'[1]Resumen Cliente'!$M$236+'[1]Resumen Cliente'!$W$236</f>
        <v>0</v>
      </c>
      <c r="F580" s="2">
        <f>'[1]Resumen Cliente'!$N$236+'[1]Resumen Cliente'!$X$236</f>
        <v>0</v>
      </c>
      <c r="G580" s="2">
        <f>'[1]Resumen Cliente'!$O$236+'[1]Resumen Cliente'!$Y$236</f>
        <v>0</v>
      </c>
      <c r="H580" s="2">
        <f>'[1]Resumen Cliente'!$C$236-'[1]Resumen Cliente'!$D$236</f>
        <v>-2602</v>
      </c>
      <c r="I580" s="2">
        <v>0</v>
      </c>
      <c r="J580" s="2">
        <v>-2602</v>
      </c>
      <c r="K580" s="2"/>
      <c r="L580" s="2"/>
      <c r="M580" s="2"/>
      <c r="N580" s="2"/>
      <c r="O580" s="2"/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2602</v>
      </c>
      <c r="W580" s="2">
        <v>0</v>
      </c>
      <c r="X580" s="2">
        <v>0</v>
      </c>
      <c r="Y580" s="2">
        <v>0</v>
      </c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hidden="1" x14ac:dyDescent="0.25">
      <c r="A581" s="1">
        <v>20020</v>
      </c>
      <c r="B581" s="1" t="s">
        <v>278</v>
      </c>
      <c r="C581" s="2">
        <f>'[1]Resumen Cliente'!$K$237</f>
        <v>0</v>
      </c>
      <c r="D581" s="2">
        <f>'[1]Resumen Cliente'!$L$237</f>
        <v>7688.01</v>
      </c>
      <c r="E581" s="2">
        <f>'[1]Resumen Cliente'!$M$237</f>
        <v>704.41</v>
      </c>
      <c r="F581" s="2">
        <f>'[1]Resumen Cliente'!$N$237</f>
        <v>0</v>
      </c>
      <c r="G581" s="2">
        <f>'[1]Resumen Cliente'!$O$237</f>
        <v>0</v>
      </c>
      <c r="H581" s="2">
        <f>'[1]Resumen Cliente'!$C$237-'[1]Resumen Cliente'!$D$237</f>
        <v>-7688.01</v>
      </c>
      <c r="I581" s="2">
        <v>0</v>
      </c>
      <c r="J581" s="2">
        <v>-7688.01</v>
      </c>
      <c r="K581" s="2">
        <v>0</v>
      </c>
      <c r="L581" s="2">
        <v>7688.01</v>
      </c>
      <c r="M581" s="2">
        <v>704.41</v>
      </c>
      <c r="N581" s="2">
        <v>0</v>
      </c>
      <c r="O581" s="2">
        <v>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hidden="1" x14ac:dyDescent="0.25">
      <c r="A582" s="1">
        <v>20043</v>
      </c>
      <c r="B582" s="1" t="s">
        <v>279</v>
      </c>
      <c r="C582" s="2">
        <f>'[1]Resumen Cliente'!$K$238</f>
        <v>0</v>
      </c>
      <c r="D582" s="2">
        <f>'[1]Resumen Cliente'!$L$238</f>
        <v>0</v>
      </c>
      <c r="E582" s="2">
        <f>'[1]Resumen Cliente'!$M$238</f>
        <v>0</v>
      </c>
      <c r="F582" s="2">
        <f>'[1]Resumen Cliente'!$N$238</f>
        <v>0</v>
      </c>
      <c r="G582" s="2">
        <f>'[1]Resumen Cliente'!$O$238</f>
        <v>0</v>
      </c>
      <c r="H582" s="2">
        <f>'[1]Resumen Cliente'!$C$238-'[1]Resumen Cliente'!$D$238</f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hidden="1" x14ac:dyDescent="0.25">
      <c r="A583" s="1">
        <v>20059</v>
      </c>
      <c r="B583" s="1" t="s">
        <v>280</v>
      </c>
      <c r="C583" s="2">
        <f>'[1]Resumen Cliente'!$K$239</f>
        <v>0</v>
      </c>
      <c r="D583" s="2">
        <f>'[1]Resumen Cliente'!$L$239</f>
        <v>0</v>
      </c>
      <c r="E583" s="2">
        <f>'[1]Resumen Cliente'!$M$239</f>
        <v>0</v>
      </c>
      <c r="F583" s="2">
        <f>'[1]Resumen Cliente'!$N$239</f>
        <v>0</v>
      </c>
      <c r="G583" s="2">
        <f>'[1]Resumen Cliente'!$O$239</f>
        <v>0</v>
      </c>
      <c r="H583" s="2">
        <f>'[1]Resumen Cliente'!$C$239-'[1]Resumen Cliente'!$D$239</f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hidden="1" x14ac:dyDescent="0.25">
      <c r="A584" s="1">
        <v>20076</v>
      </c>
      <c r="B584" s="1" t="s">
        <v>281</v>
      </c>
      <c r="C584" s="2">
        <f>'[1]Resumen Cliente'!$K$240+'[1]Resumen Cliente'!$U$240+'[1]Resumen Cliente'!$Z$240+'[1]Resumen Cliente'!$AJ$240+'[1]Resumen Cliente'!$AO$240</f>
        <v>6098.21</v>
      </c>
      <c r="D584" s="2">
        <f>'[1]Resumen Cliente'!$L$240+'[1]Resumen Cliente'!$V$240+'[1]Resumen Cliente'!$AA$240+'[1]Resumen Cliente'!$AK$240+'[1]Resumen Cliente'!$AP$240</f>
        <v>115503.25</v>
      </c>
      <c r="E584" s="2">
        <f>'[1]Resumen Cliente'!$M$240+'[1]Resumen Cliente'!$W$240+'[1]Resumen Cliente'!$AB$240+'[1]Resumen Cliente'!$AL$240+'[1]Resumen Cliente'!$AQ$240</f>
        <v>0</v>
      </c>
      <c r="F584" s="2">
        <f>'[1]Resumen Cliente'!$N$240+'[1]Resumen Cliente'!$X$240+'[1]Resumen Cliente'!$AC$240+'[1]Resumen Cliente'!$AM$240+'[1]Resumen Cliente'!$AR$240</f>
        <v>13877.919999999998</v>
      </c>
      <c r="G584" s="2">
        <f>'[1]Resumen Cliente'!$O$240+'[1]Resumen Cliente'!$Y$240+'[1]Resumen Cliente'!$AD$240+'[1]Resumen Cliente'!$AN$240+'[1]Resumen Cliente'!$AS$240</f>
        <v>83680</v>
      </c>
      <c r="H584" s="2">
        <f>'[1]Resumen Cliente'!$C$240-'[1]Resumen Cliente'!$D$240</f>
        <v>-109405.04</v>
      </c>
      <c r="I584" s="2">
        <v>0</v>
      </c>
      <c r="J584" s="2">
        <v>-109405.04</v>
      </c>
      <c r="K584" s="2">
        <v>0</v>
      </c>
      <c r="L584" s="2">
        <v>0</v>
      </c>
      <c r="M584" s="2">
        <v>0</v>
      </c>
      <c r="N584" s="2">
        <v>0</v>
      </c>
      <c r="O584" s="2">
        <v>175511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62120</v>
      </c>
      <c r="Z584" s="2">
        <v>0</v>
      </c>
      <c r="AA584" s="2">
        <v>0</v>
      </c>
      <c r="AB584" s="2">
        <v>0</v>
      </c>
      <c r="AC584" s="2">
        <v>0</v>
      </c>
      <c r="AD584" s="2">
        <v>-116561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5264</v>
      </c>
      <c r="AK584" s="2">
        <v>48104.160000000003</v>
      </c>
      <c r="AL584" s="2">
        <v>0</v>
      </c>
      <c r="AM584" s="2">
        <v>10970.96</v>
      </c>
      <c r="AN584" s="2">
        <v>-25000</v>
      </c>
      <c r="AO584" s="2">
        <v>834.21</v>
      </c>
      <c r="AP584" s="2">
        <v>67399.09</v>
      </c>
      <c r="AQ584" s="2">
        <v>0</v>
      </c>
      <c r="AR584" s="2">
        <v>2906.96</v>
      </c>
      <c r="AS584" s="2">
        <v>-12390</v>
      </c>
    </row>
    <row r="585" spans="1:45" hidden="1" x14ac:dyDescent="0.25">
      <c r="A585" s="1">
        <v>20086</v>
      </c>
      <c r="B585" s="1" t="s">
        <v>282</v>
      </c>
      <c r="C585" s="2">
        <f>'[1]Resumen Cliente'!$K$241+'[1]Resumen Cliente'!$U$241+'[1]Resumen Cliente'!$AE$241+'[1]Resumen Cliente'!$AJ$241</f>
        <v>5932</v>
      </c>
      <c r="D585" s="2">
        <f>'[1]Resumen Cliente'!$L$241+'[1]Resumen Cliente'!$V$241+'[1]Resumen Cliente'!$AF$241+'[1]Resumen Cliente'!$AK$241</f>
        <v>17938.72</v>
      </c>
      <c r="E585" s="2">
        <f>'[1]Resumen Cliente'!$M$241+'[1]Resumen Cliente'!$W$241+'[1]Resumen Cliente'!$AG$241+'[1]Resumen Cliente'!$AL$241</f>
        <v>0</v>
      </c>
      <c r="F585" s="2">
        <f>'[1]Resumen Cliente'!$N$241+'[1]Resumen Cliente'!$X$241+'[1]Resumen Cliente'!$AH$241+'[1]Resumen Cliente'!$AM$241</f>
        <v>1607.24</v>
      </c>
      <c r="G585" s="2">
        <f>'[1]Resumen Cliente'!$O$241+'[1]Resumen Cliente'!$Y$241+'[1]Resumen Cliente'!$AI$241+'[1]Resumen Cliente'!$AN$241</f>
        <v>0</v>
      </c>
      <c r="H585" s="2">
        <f>'[1]Resumen Cliente'!$C$241-'[1]Resumen Cliente'!$D$241</f>
        <v>-12006.720000000001</v>
      </c>
      <c r="I585" s="2">
        <v>0</v>
      </c>
      <c r="J585" s="2">
        <v>-12006.72</v>
      </c>
      <c r="K585" s="2"/>
      <c r="L585" s="2"/>
      <c r="M585" s="2"/>
      <c r="N585" s="2"/>
      <c r="O585" s="2"/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100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5932</v>
      </c>
      <c r="AF585" s="2">
        <v>17428.72</v>
      </c>
      <c r="AG585" s="2">
        <v>0</v>
      </c>
      <c r="AH585" s="2">
        <v>1607.24</v>
      </c>
      <c r="AI585" s="2">
        <v>0</v>
      </c>
      <c r="AJ585" s="2">
        <v>0</v>
      </c>
      <c r="AK585" s="2">
        <v>410</v>
      </c>
      <c r="AL585" s="2">
        <v>0</v>
      </c>
      <c r="AM585" s="2">
        <v>0</v>
      </c>
      <c r="AN585" s="2">
        <v>0</v>
      </c>
      <c r="AO585" s="1"/>
      <c r="AP585" s="1"/>
      <c r="AQ585" s="1"/>
      <c r="AR585" s="1"/>
      <c r="AS585" s="1"/>
    </row>
    <row r="586" spans="1:45" hidden="1" x14ac:dyDescent="0.25">
      <c r="A586" s="1">
        <v>20116</v>
      </c>
      <c r="B586" s="1" t="s">
        <v>283</v>
      </c>
      <c r="C586" s="2">
        <f>'[1]Resumen Cliente'!$K$242</f>
        <v>0</v>
      </c>
      <c r="D586" s="2">
        <f>'[1]Resumen Cliente'!$L$242</f>
        <v>0</v>
      </c>
      <c r="E586" s="2">
        <f>'[1]Resumen Cliente'!$M$242</f>
        <v>0</v>
      </c>
      <c r="F586" s="2">
        <f>'[1]Resumen Cliente'!$N$242</f>
        <v>0</v>
      </c>
      <c r="G586" s="2">
        <f>'[1]Resumen Cliente'!$O$242</f>
        <v>0</v>
      </c>
      <c r="H586" s="2">
        <f>'[1]Resumen Cliente'!$C$242-'[1]Resumen Cliente'!$D$242</f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hidden="1" x14ac:dyDescent="0.25">
      <c r="A587" s="1">
        <v>20136</v>
      </c>
      <c r="B587" s="1" t="s">
        <v>284</v>
      </c>
      <c r="C587" s="2">
        <f>'[1]Resumen Cliente'!$K$243</f>
        <v>0</v>
      </c>
      <c r="D587" s="2">
        <f>'[1]Resumen Cliente'!$L$243</f>
        <v>0</v>
      </c>
      <c r="E587" s="2">
        <f>'[1]Resumen Cliente'!$M$243</f>
        <v>0</v>
      </c>
      <c r="F587" s="2">
        <f>'[1]Resumen Cliente'!$N$243</f>
        <v>0</v>
      </c>
      <c r="G587" s="2">
        <f>'[1]Resumen Cliente'!$O$243</f>
        <v>-19990</v>
      </c>
      <c r="H587" s="2">
        <f>'[1]Resumen Cliente'!$C$243-'[1]Resumen Cliente'!$D$243</f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-19990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hidden="1" x14ac:dyDescent="0.25">
      <c r="A588" s="1">
        <v>20144</v>
      </c>
      <c r="B588" s="1" t="s">
        <v>285</v>
      </c>
      <c r="C588" s="2">
        <f>'[1]Resumen Cliente'!$K$244</f>
        <v>0</v>
      </c>
      <c r="D588" s="2">
        <f>'[1]Resumen Cliente'!$L$244</f>
        <v>0</v>
      </c>
      <c r="E588" s="2">
        <f>'[1]Resumen Cliente'!$M$244</f>
        <v>0</v>
      </c>
      <c r="F588" s="2">
        <f>'[1]Resumen Cliente'!$N$244</f>
        <v>0</v>
      </c>
      <c r="G588" s="2">
        <f>'[1]Resumen Cliente'!$O$244</f>
        <v>0</v>
      </c>
      <c r="H588" s="2">
        <f>'[1]Resumen Cliente'!$C$244-'[1]Resumen Cliente'!$D$244</f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hidden="1" x14ac:dyDescent="0.25">
      <c r="A589" s="1">
        <v>20154</v>
      </c>
      <c r="B589" s="1" t="s">
        <v>286</v>
      </c>
      <c r="C589" s="2">
        <f>'[1]Resumen Cliente'!$K$245+'[1]Resumen Cliente'!$U$245</f>
        <v>0</v>
      </c>
      <c r="D589" s="2">
        <f>'[1]Resumen Cliente'!$L$245+'[1]Resumen Cliente'!$V$245</f>
        <v>0</v>
      </c>
      <c r="E589" s="2">
        <f>'[1]Resumen Cliente'!$M$245+'[1]Resumen Cliente'!$W$245</f>
        <v>36293</v>
      </c>
      <c r="F589" s="2">
        <f>'[1]Resumen Cliente'!$N$245+'[1]Resumen Cliente'!$X$245</f>
        <v>0</v>
      </c>
      <c r="G589" s="2">
        <f>'[1]Resumen Cliente'!$O$245+'[1]Resumen Cliente'!$Y$245</f>
        <v>0</v>
      </c>
      <c r="H589" s="2">
        <f>'[1]Resumen Cliente'!$C$245-'[1]Resumen Cliente'!$D$245</f>
        <v>0</v>
      </c>
      <c r="I589" s="2">
        <v>0</v>
      </c>
      <c r="J589" s="2">
        <v>0</v>
      </c>
      <c r="K589" s="2"/>
      <c r="L589" s="2"/>
      <c r="M589" s="2"/>
      <c r="N589" s="2"/>
      <c r="O589" s="2"/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36293</v>
      </c>
      <c r="X589" s="2">
        <v>0</v>
      </c>
      <c r="Y589" s="2">
        <v>0</v>
      </c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hidden="1" x14ac:dyDescent="0.25">
      <c r="A590" s="1">
        <v>20180</v>
      </c>
      <c r="B590" s="1" t="s">
        <v>249</v>
      </c>
      <c r="C590" s="2">
        <f>'[1]Resumen Cliente'!$K$246</f>
        <v>0</v>
      </c>
      <c r="D590" s="2">
        <f>'[1]Resumen Cliente'!$L$246</f>
        <v>0</v>
      </c>
      <c r="E590" s="2">
        <f>'[1]Resumen Cliente'!$M$246</f>
        <v>0</v>
      </c>
      <c r="F590" s="2">
        <f>'[1]Resumen Cliente'!$N$246</f>
        <v>0</v>
      </c>
      <c r="G590" s="2">
        <f>'[1]Resumen Cliente'!$O$246</f>
        <v>0</v>
      </c>
      <c r="H590" s="2">
        <f>'[1]Resumen Cliente'!$C$246-'[1]Resumen Cliente'!$D$246</f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hidden="1" x14ac:dyDescent="0.25">
      <c r="A591" s="1">
        <v>20276</v>
      </c>
      <c r="B591" s="1" t="s">
        <v>229</v>
      </c>
      <c r="C591" s="2">
        <f>'[1]Resumen Cliente'!$K$247</f>
        <v>0</v>
      </c>
      <c r="D591" s="2">
        <f>'[1]Resumen Cliente'!$L$247</f>
        <v>0</v>
      </c>
      <c r="E591" s="2">
        <f>'[1]Resumen Cliente'!$M$247</f>
        <v>0</v>
      </c>
      <c r="F591" s="2">
        <f>'[1]Resumen Cliente'!$N$247</f>
        <v>0</v>
      </c>
      <c r="G591" s="2">
        <f>'[1]Resumen Cliente'!$O$247</f>
        <v>0</v>
      </c>
      <c r="H591" s="2">
        <f>'[1]Resumen Cliente'!$C$247-'[1]Resumen Cliente'!$D$247</f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hidden="1" x14ac:dyDescent="0.25">
      <c r="A592" s="1">
        <v>20328</v>
      </c>
      <c r="B592" s="1" t="s">
        <v>229</v>
      </c>
      <c r="C592" s="2">
        <f>'[1]Resumen Cliente'!$K$248</f>
        <v>0</v>
      </c>
      <c r="D592" s="2">
        <f>'[1]Resumen Cliente'!$L$248</f>
        <v>0</v>
      </c>
      <c r="E592" s="2">
        <f>'[1]Resumen Cliente'!$M$248</f>
        <v>0</v>
      </c>
      <c r="F592" s="2">
        <f>'[1]Resumen Cliente'!$N$248</f>
        <v>0</v>
      </c>
      <c r="G592" s="2">
        <f>'[1]Resumen Cliente'!$O$248</f>
        <v>0</v>
      </c>
      <c r="H592" s="2">
        <f>'[1]Resumen Cliente'!$C$248-'[1]Resumen Cliente'!$D$248</f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hidden="1" x14ac:dyDescent="0.25">
      <c r="A593" s="1">
        <v>20336</v>
      </c>
      <c r="B593" s="1" t="s">
        <v>258</v>
      </c>
      <c r="C593" s="2">
        <f>'[1]Resumen Cliente'!$K$249+'[1]Resumen Cliente'!$U$249+'[1]Resumen Cliente'!$Z$249</f>
        <v>305</v>
      </c>
      <c r="D593" s="2">
        <f>'[1]Resumen Cliente'!$L$249+'[1]Resumen Cliente'!$V$249+'[1]Resumen Cliente'!$AA$249</f>
        <v>2070</v>
      </c>
      <c r="E593" s="2">
        <f>'[1]Resumen Cliente'!$M$249+'[1]Resumen Cliente'!$W$249+'[1]Resumen Cliente'!$AB$249</f>
        <v>0</v>
      </c>
      <c r="F593" s="2">
        <f>'[1]Resumen Cliente'!$N$249+'[1]Resumen Cliente'!$X$249+'[1]Resumen Cliente'!$AC$249</f>
        <v>0</v>
      </c>
      <c r="G593" s="2">
        <f>'[1]Resumen Cliente'!$O$249+'[1]Resumen Cliente'!$Y$249+'[1]Resumen Cliente'!$AD$249</f>
        <v>0</v>
      </c>
      <c r="H593" s="2">
        <f>'[1]Resumen Cliente'!$C$249-'[1]Resumen Cliente'!$D$249</f>
        <v>-1765</v>
      </c>
      <c r="I593" s="2">
        <v>0</v>
      </c>
      <c r="J593" s="2">
        <v>-1765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1740</v>
      </c>
      <c r="W593" s="2">
        <v>0</v>
      </c>
      <c r="X593" s="2">
        <v>0</v>
      </c>
      <c r="Y593" s="2">
        <v>0</v>
      </c>
      <c r="Z593" s="2">
        <v>305</v>
      </c>
      <c r="AA593" s="2">
        <v>330</v>
      </c>
      <c r="AB593" s="2">
        <v>0</v>
      </c>
      <c r="AC593" s="2">
        <v>0</v>
      </c>
      <c r="AD593" s="2">
        <v>0</v>
      </c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hidden="1" x14ac:dyDescent="0.25">
      <c r="A594" s="1">
        <v>20351</v>
      </c>
      <c r="B594" s="1" t="s">
        <v>287</v>
      </c>
      <c r="C594" s="2">
        <f>'[1]Resumen Cliente'!$K$250+'[1]Resumen Cliente'!$U$250+'[1]Resumen Cliente'!$Z$250</f>
        <v>0</v>
      </c>
      <c r="D594" s="2">
        <f>'[1]Resumen Cliente'!$L$250+'[1]Resumen Cliente'!$V$250+'[1]Resumen Cliente'!$AA$250</f>
        <v>3596</v>
      </c>
      <c r="E594" s="2">
        <f>'[1]Resumen Cliente'!$M$250+'[1]Resumen Cliente'!$W$250+'[1]Resumen Cliente'!$AB$250</f>
        <v>0</v>
      </c>
      <c r="F594" s="2">
        <f>'[1]Resumen Cliente'!$N$250+'[1]Resumen Cliente'!$X$250+'[1]Resumen Cliente'!$AC$250</f>
        <v>0</v>
      </c>
      <c r="G594" s="2">
        <f>'[1]Resumen Cliente'!$O$250+'[1]Resumen Cliente'!$Y$250+'[1]Resumen Cliente'!$AD$250</f>
        <v>23230</v>
      </c>
      <c r="H594" s="2">
        <f>'[1]Resumen Cliente'!$C$250-'[1]Resumen Cliente'!$D$250</f>
        <v>-3596</v>
      </c>
      <c r="I594" s="2">
        <v>0</v>
      </c>
      <c r="J594" s="2">
        <v>-3596</v>
      </c>
      <c r="K594" s="2">
        <v>0</v>
      </c>
      <c r="L594" s="2">
        <v>0</v>
      </c>
      <c r="M594" s="2">
        <v>0</v>
      </c>
      <c r="N594" s="2">
        <v>0</v>
      </c>
      <c r="O594" s="2">
        <v>262020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3596</v>
      </c>
      <c r="W594" s="2">
        <v>0</v>
      </c>
      <c r="X594" s="2">
        <v>0</v>
      </c>
      <c r="Y594" s="2">
        <v>-120370</v>
      </c>
      <c r="Z594" s="2">
        <v>0</v>
      </c>
      <c r="AA594" s="2">
        <v>0</v>
      </c>
      <c r="AB594" s="2">
        <v>0</v>
      </c>
      <c r="AC594" s="2">
        <v>0</v>
      </c>
      <c r="AD594" s="2">
        <v>-118420</v>
      </c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hidden="1" x14ac:dyDescent="0.25">
      <c r="A595" s="1">
        <v>20383</v>
      </c>
      <c r="B595" s="1" t="s">
        <v>288</v>
      </c>
      <c r="C595" s="2">
        <f>'[1]Resumen Cliente'!$K$251+'[1]Resumen Cliente'!$U$251+'[1]Resumen Cliente'!$Z$251</f>
        <v>3340151.85</v>
      </c>
      <c r="D595" s="2">
        <f>'[1]Resumen Cliente'!$L$251+'[1]Resumen Cliente'!$V$251+'[1]Resumen Cliente'!$AA$251</f>
        <v>117831.98</v>
      </c>
      <c r="E595" s="2">
        <f>'[1]Resumen Cliente'!$M$251+'[1]Resumen Cliente'!$W$251+'[1]Resumen Cliente'!$AB$251</f>
        <v>0</v>
      </c>
      <c r="F595" s="2">
        <f>'[1]Resumen Cliente'!$N$251+'[1]Resumen Cliente'!$X$251+'[1]Resumen Cliente'!$AC$251</f>
        <v>0</v>
      </c>
      <c r="G595" s="2">
        <f>'[1]Resumen Cliente'!$O$251+'[1]Resumen Cliente'!$Y$251+'[1]Resumen Cliente'!$AD$251</f>
        <v>0</v>
      </c>
      <c r="H595" s="2">
        <f>'[1]Resumen Cliente'!$C$251-'[1]Resumen Cliente'!$D$251</f>
        <v>3222319.87</v>
      </c>
      <c r="I595" s="2">
        <v>3222319.87</v>
      </c>
      <c r="J595" s="2">
        <v>0</v>
      </c>
      <c r="K595" s="2"/>
      <c r="L595" s="2"/>
      <c r="M595" s="2"/>
      <c r="N595" s="2"/>
      <c r="O595" s="2"/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3327047.38</v>
      </c>
      <c r="V595" s="2">
        <v>117831.98</v>
      </c>
      <c r="W595" s="2">
        <v>0</v>
      </c>
      <c r="X595" s="2">
        <v>0</v>
      </c>
      <c r="Y595" s="2">
        <v>0</v>
      </c>
      <c r="Z595" s="2">
        <v>13104.47</v>
      </c>
      <c r="AA595" s="2">
        <v>0</v>
      </c>
      <c r="AB595" s="2">
        <v>0</v>
      </c>
      <c r="AC595" s="2">
        <v>0</v>
      </c>
      <c r="AD595" s="2">
        <v>0</v>
      </c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hidden="1" x14ac:dyDescent="0.25">
      <c r="A596" s="1">
        <v>20389</v>
      </c>
      <c r="B596" s="1" t="s">
        <v>289</v>
      </c>
      <c r="C596" s="2">
        <f>'[1]Resumen Cliente'!$K$252</f>
        <v>0</v>
      </c>
      <c r="D596" s="2">
        <f>'[1]Resumen Cliente'!$L$252</f>
        <v>0</v>
      </c>
      <c r="E596" s="2">
        <f>'[1]Resumen Cliente'!$M$252</f>
        <v>0</v>
      </c>
      <c r="F596" s="2">
        <f>'[1]Resumen Cliente'!$N$252</f>
        <v>0</v>
      </c>
      <c r="G596" s="2">
        <f>'[1]Resumen Cliente'!$O$252</f>
        <v>0</v>
      </c>
      <c r="H596" s="2">
        <f>'[1]Resumen Cliente'!$C$252-'[1]Resumen Cliente'!$D$252</f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hidden="1" x14ac:dyDescent="0.25">
      <c r="A597" s="1">
        <v>20518</v>
      </c>
      <c r="B597" s="1" t="s">
        <v>290</v>
      </c>
      <c r="C597" s="2">
        <f>'[1]Resumen Cliente'!$K$253+'[1]Resumen Cliente'!$U$253+'[1]Resumen Cliente'!$Z$253</f>
        <v>244561</v>
      </c>
      <c r="D597" s="2">
        <f>'[1]Resumen Cliente'!$L$253+'[1]Resumen Cliente'!$V$253+'[1]Resumen Cliente'!$AA$253</f>
        <v>61310.19</v>
      </c>
      <c r="E597" s="2">
        <f>'[1]Resumen Cliente'!$M$253+'[1]Resumen Cliente'!$W$253+'[1]Resumen Cliente'!$AB$253</f>
        <v>0</v>
      </c>
      <c r="F597" s="2">
        <f>'[1]Resumen Cliente'!$N$253+'[1]Resumen Cliente'!$X$253+'[1]Resumen Cliente'!$AC$253</f>
        <v>0</v>
      </c>
      <c r="G597" s="2">
        <f>'[1]Resumen Cliente'!$O$253+'[1]Resumen Cliente'!$Y$253+'[1]Resumen Cliente'!$AD$253</f>
        <v>0</v>
      </c>
      <c r="H597" s="2">
        <f>'[1]Resumen Cliente'!$C$253-'[1]Resumen Cliente'!$D$253</f>
        <v>183250.81</v>
      </c>
      <c r="I597" s="2">
        <v>183250.81</v>
      </c>
      <c r="J597" s="2">
        <v>0</v>
      </c>
      <c r="K597" s="2"/>
      <c r="L597" s="2"/>
      <c r="M597" s="2"/>
      <c r="N597" s="2"/>
      <c r="O597" s="2"/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153300</v>
      </c>
      <c r="V597" s="2">
        <v>60549.19</v>
      </c>
      <c r="W597" s="2">
        <v>0</v>
      </c>
      <c r="X597" s="2">
        <v>0</v>
      </c>
      <c r="Y597" s="2">
        <v>0</v>
      </c>
      <c r="Z597" s="2">
        <v>91261</v>
      </c>
      <c r="AA597" s="2">
        <v>761</v>
      </c>
      <c r="AB597" s="2">
        <v>0</v>
      </c>
      <c r="AC597" s="2">
        <v>0</v>
      </c>
      <c r="AD597" s="2">
        <v>0</v>
      </c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hidden="1" x14ac:dyDescent="0.25">
      <c r="A598" s="1">
        <v>20533</v>
      </c>
      <c r="B598" s="1" t="s">
        <v>291</v>
      </c>
      <c r="C598" s="2">
        <f>'[1]Resumen Cliente'!$K$254+'[1]Resumen Cliente'!$U$254+'[1]Resumen Cliente'!$Z$254+'[1]Resumen Cliente'!$AJ$254+'[1]Resumen Cliente'!$AO$254</f>
        <v>5340.23</v>
      </c>
      <c r="D598" s="2">
        <f>'[1]Resumen Cliente'!$L$254+'[1]Resumen Cliente'!$V$254+'[1]Resumen Cliente'!$AA$254+'[1]Resumen Cliente'!$AK$254+'[1]Resumen Cliente'!$AP$254</f>
        <v>54029.93</v>
      </c>
      <c r="E598" s="2">
        <f>'[1]Resumen Cliente'!$M$254+'[1]Resumen Cliente'!$W$254+'[1]Resumen Cliente'!$AB$254+'[1]Resumen Cliente'!$AL$254+'[1]Resumen Cliente'!$AQ$254</f>
        <v>0</v>
      </c>
      <c r="F598" s="2">
        <f>'[1]Resumen Cliente'!$N$254+'[1]Resumen Cliente'!$X$254+'[1]Resumen Cliente'!$AC$254+'[1]Resumen Cliente'!$AM$254+'[1]Resumen Cliente'!$AR$254</f>
        <v>0</v>
      </c>
      <c r="G598" s="2">
        <f>'[1]Resumen Cliente'!$O$254+'[1]Resumen Cliente'!$Y$254+'[1]Resumen Cliente'!$AD$254+'[1]Resumen Cliente'!$AN$254+'[1]Resumen Cliente'!$AS$254</f>
        <v>19670</v>
      </c>
      <c r="H598" s="2">
        <f>'[1]Resumen Cliente'!$C$254-'[1]Resumen Cliente'!$D$254</f>
        <v>-48689.7</v>
      </c>
      <c r="I598" s="2">
        <v>0</v>
      </c>
      <c r="J598" s="2">
        <v>-48689.7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18840</v>
      </c>
      <c r="Z598" s="2">
        <v>0</v>
      </c>
      <c r="AA598" s="2">
        <v>3792.9</v>
      </c>
      <c r="AB598" s="2">
        <v>0</v>
      </c>
      <c r="AC598" s="2">
        <v>0</v>
      </c>
      <c r="AD598" s="2">
        <v>19670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48891.43</v>
      </c>
      <c r="AL598" s="2">
        <v>0</v>
      </c>
      <c r="AM598" s="2">
        <v>0</v>
      </c>
      <c r="AN598" s="2">
        <v>0</v>
      </c>
      <c r="AO598" s="2">
        <v>5340.23</v>
      </c>
      <c r="AP598" s="2">
        <v>1345.6</v>
      </c>
      <c r="AQ598" s="2">
        <v>0</v>
      </c>
      <c r="AR598" s="2">
        <v>0</v>
      </c>
      <c r="AS598" s="2">
        <v>-18840</v>
      </c>
    </row>
    <row r="599" spans="1:45" hidden="1" x14ac:dyDescent="0.25">
      <c r="A599" s="1">
        <v>20541</v>
      </c>
      <c r="B599" s="1" t="s">
        <v>292</v>
      </c>
      <c r="C599" s="2">
        <f>'[1]Resumen Cliente'!$K$255</f>
        <v>0</v>
      </c>
      <c r="D599" s="2">
        <f>'[1]Resumen Cliente'!$L$255</f>
        <v>0</v>
      </c>
      <c r="E599" s="2">
        <f>'[1]Resumen Cliente'!$M$255</f>
        <v>0</v>
      </c>
      <c r="F599" s="2">
        <f>'[1]Resumen Cliente'!$N$255</f>
        <v>0</v>
      </c>
      <c r="G599" s="2">
        <f>'[1]Resumen Cliente'!$O$255</f>
        <v>0</v>
      </c>
      <c r="H599" s="2">
        <f>'[1]Resumen Cliente'!$C$255-'[1]Resumen Cliente'!$D$255</f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hidden="1" x14ac:dyDescent="0.25">
      <c r="A600" s="1">
        <v>20595</v>
      </c>
      <c r="B600" s="1" t="s">
        <v>293</v>
      </c>
      <c r="C600" s="2">
        <f>'[1]Resumen Cliente'!$K$256</f>
        <v>0</v>
      </c>
      <c r="D600" s="2">
        <f>'[1]Resumen Cliente'!$L$256</f>
        <v>0</v>
      </c>
      <c r="E600" s="2">
        <f>'[1]Resumen Cliente'!$M$256</f>
        <v>0</v>
      </c>
      <c r="F600" s="2">
        <f>'[1]Resumen Cliente'!$N$256</f>
        <v>0</v>
      </c>
      <c r="G600" s="2">
        <f>'[1]Resumen Cliente'!$O$256</f>
        <v>0</v>
      </c>
      <c r="H600" s="2">
        <f>'[1]Resumen Cliente'!$C$256-'[1]Resumen Cliente'!$D$256</f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hidden="1" x14ac:dyDescent="0.25">
      <c r="A601" s="1">
        <v>20610</v>
      </c>
      <c r="B601" s="1" t="s">
        <v>121</v>
      </c>
      <c r="C601" s="2">
        <f>'[1]Resumen Cliente'!$K$257+'[1]Resumen Cliente'!$U$257+'[1]Resumen Cliente'!$Z$257+'[1]Resumen Cliente'!$AJ$257+'[1]Resumen Cliente'!$AO$257</f>
        <v>10001.6</v>
      </c>
      <c r="D601" s="2">
        <f>'[1]Resumen Cliente'!$L$257+'[1]Resumen Cliente'!$V$257+'[1]Resumen Cliente'!$AA$257+'[1]Resumen Cliente'!$AK$257+'[1]Resumen Cliente'!$AP$257</f>
        <v>115063.51999999999</v>
      </c>
      <c r="E601" s="2">
        <f>'[1]Resumen Cliente'!$M$257+'[1]Resumen Cliente'!$W$257+'[1]Resumen Cliente'!$AB$257+'[1]Resumen Cliente'!$AL$257+'[1]Resumen Cliente'!$AQ$257</f>
        <v>0</v>
      </c>
      <c r="F601" s="2">
        <f>'[1]Resumen Cliente'!$N$257+'[1]Resumen Cliente'!$X$257+'[1]Resumen Cliente'!$AC$257+'[1]Resumen Cliente'!$AM$257+'[1]Resumen Cliente'!$AR$257</f>
        <v>0</v>
      </c>
      <c r="G601" s="2">
        <f>'[1]Resumen Cliente'!$O$257+'[1]Resumen Cliente'!$Y$257+'[1]Resumen Cliente'!$AD$257+'[1]Resumen Cliente'!$AN$257+'[1]Resumen Cliente'!$AS$257</f>
        <v>-25000</v>
      </c>
      <c r="H601" s="2">
        <f>'[1]Resumen Cliente'!$C$257-'[1]Resumen Cliente'!$D$257</f>
        <v>-105061.91999999998</v>
      </c>
      <c r="I601" s="2">
        <v>0</v>
      </c>
      <c r="J601" s="2">
        <v>-105061.92</v>
      </c>
      <c r="K601" s="2">
        <v>0</v>
      </c>
      <c r="L601" s="2">
        <v>2636.98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3977.25</v>
      </c>
      <c r="W601" s="2">
        <v>0</v>
      </c>
      <c r="X601" s="2">
        <v>0</v>
      </c>
      <c r="Y601" s="2">
        <v>-25000</v>
      </c>
      <c r="Z601" s="2">
        <v>0</v>
      </c>
      <c r="AA601" s="2">
        <v>2490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81265.509999999995</v>
      </c>
      <c r="AL601" s="2">
        <v>0</v>
      </c>
      <c r="AM601" s="2">
        <v>0</v>
      </c>
      <c r="AN601" s="2">
        <v>0</v>
      </c>
      <c r="AO601" s="2">
        <v>10001.6</v>
      </c>
      <c r="AP601" s="2">
        <v>24693.78</v>
      </c>
      <c r="AQ601" s="2">
        <v>0</v>
      </c>
      <c r="AR601" s="2">
        <v>0</v>
      </c>
      <c r="AS601" s="2">
        <v>0</v>
      </c>
    </row>
    <row r="602" spans="1:45" hidden="1" x14ac:dyDescent="0.25">
      <c r="A602" s="1">
        <v>20691</v>
      </c>
      <c r="B602" s="1" t="s">
        <v>294</v>
      </c>
      <c r="C602" s="2">
        <f>'[1]Resumen Cliente'!$K$258+'[1]Resumen Cliente'!$U$258</f>
        <v>0</v>
      </c>
      <c r="D602" s="2">
        <f>'[1]Resumen Cliente'!$L$258+'[1]Resumen Cliente'!$V$258</f>
        <v>336</v>
      </c>
      <c r="E602" s="2">
        <f>'[1]Resumen Cliente'!$M$258+'[1]Resumen Cliente'!$W$258</f>
        <v>5774</v>
      </c>
      <c r="F602" s="2">
        <f>'[1]Resumen Cliente'!$N$258+'[1]Resumen Cliente'!$X$258</f>
        <v>0</v>
      </c>
      <c r="G602" s="2">
        <f>'[1]Resumen Cliente'!$O$258+'[1]Resumen Cliente'!$Y$258</f>
        <v>0</v>
      </c>
      <c r="H602" s="2">
        <f>'[1]Resumen Cliente'!$C$258-'[1]Resumen Cliente'!$D$258</f>
        <v>-336</v>
      </c>
      <c r="I602" s="2">
        <v>0</v>
      </c>
      <c r="J602" s="2">
        <v>-336</v>
      </c>
      <c r="K602" s="2"/>
      <c r="L602" s="2"/>
      <c r="M602" s="2"/>
      <c r="N602" s="2"/>
      <c r="O602" s="2"/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336</v>
      </c>
      <c r="W602" s="2">
        <v>5774</v>
      </c>
      <c r="X602" s="2">
        <v>0</v>
      </c>
      <c r="Y602" s="2">
        <v>0</v>
      </c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hidden="1" x14ac:dyDescent="0.25">
      <c r="A603" s="1">
        <v>20707</v>
      </c>
      <c r="B603" s="1" t="s">
        <v>295</v>
      </c>
      <c r="C603" s="2">
        <f>'[1]Resumen Cliente'!$K$259+'[1]Resumen Cliente'!$U$259</f>
        <v>0</v>
      </c>
      <c r="D603" s="2">
        <f>'[1]Resumen Cliente'!$L$259+'[1]Resumen Cliente'!$V$259</f>
        <v>336</v>
      </c>
      <c r="E603" s="2">
        <f>'[1]Resumen Cliente'!$M$259+'[1]Resumen Cliente'!$W$259</f>
        <v>0</v>
      </c>
      <c r="F603" s="2">
        <f>'[1]Resumen Cliente'!$N$259+'[1]Resumen Cliente'!$X$259</f>
        <v>0</v>
      </c>
      <c r="G603" s="2">
        <f>'[1]Resumen Cliente'!$O$259+'[1]Resumen Cliente'!$Y$259</f>
        <v>0</v>
      </c>
      <c r="H603" s="2">
        <f>'[1]Resumen Cliente'!$C$259-'[1]Resumen Cliente'!$D$259</f>
        <v>-336</v>
      </c>
      <c r="I603" s="2">
        <v>0</v>
      </c>
      <c r="J603" s="2">
        <v>-336</v>
      </c>
      <c r="K603" s="2"/>
      <c r="L603" s="2"/>
      <c r="M603" s="2"/>
      <c r="N603" s="2"/>
      <c r="O603" s="2"/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336</v>
      </c>
      <c r="W603" s="2">
        <v>0</v>
      </c>
      <c r="X603" s="2">
        <v>0</v>
      </c>
      <c r="Y603" s="2">
        <v>0</v>
      </c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hidden="1" x14ac:dyDescent="0.25">
      <c r="A604" s="1">
        <v>20709</v>
      </c>
      <c r="B604" s="1" t="s">
        <v>296</v>
      </c>
      <c r="C604" s="2">
        <f>'[1]Resumen Cliente'!$K$260+'[1]Resumen Cliente'!$U$260+'[1]Resumen Cliente'!$Z$260+'[1]Resumen Cliente'!$AJ$260+'[1]Resumen Cliente'!$AO$260</f>
        <v>3096482.5</v>
      </c>
      <c r="D604" s="2">
        <f>'[1]Resumen Cliente'!$L$260+'[1]Resumen Cliente'!$V$260+'[1]Resumen Cliente'!$AA$260+'[1]Resumen Cliente'!$AK$260+'[1]Resumen Cliente'!$AP$260</f>
        <v>1768793.5799999998</v>
      </c>
      <c r="E604" s="2">
        <f>'[1]Resumen Cliente'!$M$260+'[1]Resumen Cliente'!$W$260+'[1]Resumen Cliente'!$AB$260+'[1]Resumen Cliente'!$AL$260+'[1]Resumen Cliente'!$AQ$260</f>
        <v>0</v>
      </c>
      <c r="F604" s="2">
        <f>'[1]Resumen Cliente'!$N$260+'[1]Resumen Cliente'!$X$260+'[1]Resumen Cliente'!$AC$260+'[1]Resumen Cliente'!$AM$260+'[1]Resumen Cliente'!$AR$260</f>
        <v>8459.75</v>
      </c>
      <c r="G604" s="2">
        <f>'[1]Resumen Cliente'!$O$260+'[1]Resumen Cliente'!$Y$260+'[1]Resumen Cliente'!$AD$260+'[1]Resumen Cliente'!$AN$260+'[1]Resumen Cliente'!$AS$260</f>
        <v>4534929.8</v>
      </c>
      <c r="H604" s="2">
        <f>'[1]Resumen Cliente'!$C$260-'[1]Resumen Cliente'!$D$260</f>
        <v>1327688.9200000002</v>
      </c>
      <c r="I604" s="2">
        <v>1327688.92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326155.09999999998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7063.92</v>
      </c>
      <c r="W604" s="2">
        <v>0</v>
      </c>
      <c r="X604" s="2">
        <v>0</v>
      </c>
      <c r="Y604" s="2">
        <v>186430</v>
      </c>
      <c r="Z604" s="2">
        <v>0</v>
      </c>
      <c r="AA604" s="2">
        <v>0</v>
      </c>
      <c r="AB604" s="2">
        <v>0</v>
      </c>
      <c r="AC604" s="2">
        <v>0</v>
      </c>
      <c r="AD604" s="2">
        <v>256170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2995417.99</v>
      </c>
      <c r="AK604" s="2">
        <v>1721502.02</v>
      </c>
      <c r="AL604" s="2">
        <v>0</v>
      </c>
      <c r="AM604" s="2">
        <v>8459.75</v>
      </c>
      <c r="AN604" s="2">
        <v>1186324.7</v>
      </c>
      <c r="AO604" s="2">
        <v>101064.51</v>
      </c>
      <c r="AP604" s="2">
        <v>40227.64</v>
      </c>
      <c r="AQ604" s="2">
        <v>0</v>
      </c>
      <c r="AR604" s="2">
        <v>0</v>
      </c>
      <c r="AS604" s="2">
        <v>2579850</v>
      </c>
    </row>
    <row r="605" spans="1:45" hidden="1" x14ac:dyDescent="0.25">
      <c r="A605" s="1">
        <v>20725</v>
      </c>
      <c r="B605" s="1" t="s">
        <v>297</v>
      </c>
      <c r="C605" s="2">
        <f>'[1]Resumen Cliente'!$K$261</f>
        <v>0</v>
      </c>
      <c r="D605" s="2">
        <f>'[1]Resumen Cliente'!$L$261</f>
        <v>0</v>
      </c>
      <c r="E605" s="2">
        <f>'[1]Resumen Cliente'!$M$261</f>
        <v>0</v>
      </c>
      <c r="F605" s="2">
        <f>'[1]Resumen Cliente'!$N$261</f>
        <v>0</v>
      </c>
      <c r="G605" s="2">
        <f>'[1]Resumen Cliente'!$O$261</f>
        <v>0</v>
      </c>
      <c r="H605" s="2">
        <f>'[1]Resumen Cliente'!$C$261-'[1]Resumen Cliente'!$D$261</f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hidden="1" x14ac:dyDescent="0.25">
      <c r="A606" s="1">
        <v>20872</v>
      </c>
      <c r="B606" s="1" t="s">
        <v>298</v>
      </c>
      <c r="C606" s="2">
        <f>'[1]Resumen Cliente'!$K$262+'[1]Resumen Cliente'!$U$262+'[1]Resumen Cliente'!$AE$262+'[1]Resumen Cliente'!$AJ$262</f>
        <v>17751.12</v>
      </c>
      <c r="D606" s="2">
        <f>'[1]Resumen Cliente'!$L$262+'[1]Resumen Cliente'!$V$262+'[1]Resumen Cliente'!$AF$262+'[1]Resumen Cliente'!$AK$262</f>
        <v>95095.5</v>
      </c>
      <c r="E606" s="2">
        <f>'[1]Resumen Cliente'!$M$262+'[1]Resumen Cliente'!$W$262+'[1]Resumen Cliente'!$AG$262+'[1]Resumen Cliente'!$AL$262</f>
        <v>1900863.81</v>
      </c>
      <c r="F606" s="2">
        <f>'[1]Resumen Cliente'!$N$262+'[1]Resumen Cliente'!$X$262+'[1]Resumen Cliente'!$AH$262+'[1]Resumen Cliente'!$AM$262</f>
        <v>0</v>
      </c>
      <c r="G606" s="2">
        <f>'[1]Resumen Cliente'!$O$262+'[1]Resumen Cliente'!$Y$262+'[1]Resumen Cliente'!$AI$262+'[1]Resumen Cliente'!$AN$262</f>
        <v>0</v>
      </c>
      <c r="H606" s="2">
        <f>'[1]Resumen Cliente'!$C$262-'[1]Resumen Cliente'!$D$262</f>
        <v>-77344.38</v>
      </c>
      <c r="I606" s="2">
        <v>0</v>
      </c>
      <c r="J606" s="2">
        <v>-77344.38</v>
      </c>
      <c r="K606" s="2">
        <v>0</v>
      </c>
      <c r="L606" s="2">
        <v>0</v>
      </c>
      <c r="M606" s="2">
        <v>773.24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1889.41</v>
      </c>
      <c r="W606" s="2">
        <v>1620.94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17751.12</v>
      </c>
      <c r="AF606" s="2">
        <v>45467</v>
      </c>
      <c r="AG606" s="2">
        <v>1572812.36</v>
      </c>
      <c r="AH606" s="2">
        <v>0</v>
      </c>
      <c r="AI606" s="2">
        <v>0</v>
      </c>
      <c r="AJ606" s="2">
        <v>0</v>
      </c>
      <c r="AK606" s="2">
        <v>47739.09</v>
      </c>
      <c r="AL606" s="2">
        <v>325657.27</v>
      </c>
      <c r="AM606" s="2">
        <v>0</v>
      </c>
      <c r="AN606" s="2">
        <v>0</v>
      </c>
      <c r="AO606" s="1"/>
      <c r="AP606" s="1"/>
      <c r="AQ606" s="1"/>
      <c r="AR606" s="1"/>
      <c r="AS606" s="1"/>
    </row>
    <row r="607" spans="1:45" hidden="1" x14ac:dyDescent="0.25">
      <c r="A607" s="1">
        <v>21135</v>
      </c>
      <c r="B607" s="1" t="s">
        <v>156</v>
      </c>
      <c r="C607" s="2">
        <f>'[1]Resumen Cliente'!$K$263</f>
        <v>0</v>
      </c>
      <c r="D607" s="2">
        <f>'[1]Resumen Cliente'!$L$263</f>
        <v>0</v>
      </c>
      <c r="E607" s="2">
        <f>'[1]Resumen Cliente'!$M$263</f>
        <v>0</v>
      </c>
      <c r="F607" s="2">
        <f>'[1]Resumen Cliente'!$N$263</f>
        <v>0</v>
      </c>
      <c r="G607" s="2">
        <f>'[1]Resumen Cliente'!$O$263</f>
        <v>0</v>
      </c>
      <c r="H607" s="2">
        <f>'[1]Resumen Cliente'!$C$263-'[1]Resumen Cliente'!$D$263</f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hidden="1" x14ac:dyDescent="0.25">
      <c r="A608" s="1">
        <v>21179</v>
      </c>
      <c r="B608" s="1" t="s">
        <v>299</v>
      </c>
      <c r="C608" s="2">
        <f>'[1]Resumen Cliente'!$K$264+'[1]Resumen Cliente'!$U$264+'[1]Resumen Cliente'!$AE$264+'[1]Resumen Cliente'!$AJ$264</f>
        <v>0</v>
      </c>
      <c r="D608" s="2">
        <f>'[1]Resumen Cliente'!$L$264+'[1]Resumen Cliente'!$V$264+'[1]Resumen Cliente'!$AF$264+'[1]Resumen Cliente'!$AK$264</f>
        <v>221796.4</v>
      </c>
      <c r="E608" s="2">
        <f>'[1]Resumen Cliente'!$M$264+'[1]Resumen Cliente'!$W$264+'[1]Resumen Cliente'!$AG$264+'[1]Resumen Cliente'!$AL$264</f>
        <v>770378.19000000006</v>
      </c>
      <c r="F608" s="2">
        <f>'[1]Resumen Cliente'!$N$264+'[1]Resumen Cliente'!$X$264+'[1]Resumen Cliente'!$AH$264+'[1]Resumen Cliente'!$AM$264</f>
        <v>21322.79</v>
      </c>
      <c r="G608" s="2">
        <f>'[1]Resumen Cliente'!$O$264+'[1]Resumen Cliente'!$Y$264+'[1]Resumen Cliente'!$AI$264+'[1]Resumen Cliente'!$AN$264</f>
        <v>0</v>
      </c>
      <c r="H608" s="2">
        <f>'[1]Resumen Cliente'!$C$264-'[1]Resumen Cliente'!$D$264</f>
        <v>-221796.4</v>
      </c>
      <c r="I608" s="2">
        <v>0</v>
      </c>
      <c r="J608" s="2">
        <v>-221796.4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162.4</v>
      </c>
      <c r="W608" s="2">
        <v>938.71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136102</v>
      </c>
      <c r="AG608" s="2">
        <v>418687.77</v>
      </c>
      <c r="AH608" s="2">
        <v>21322.79</v>
      </c>
      <c r="AI608" s="2">
        <v>0</v>
      </c>
      <c r="AJ608" s="2">
        <v>0</v>
      </c>
      <c r="AK608" s="2">
        <v>85532</v>
      </c>
      <c r="AL608" s="2">
        <v>350751.71</v>
      </c>
      <c r="AM608" s="2">
        <v>0</v>
      </c>
      <c r="AN608" s="2">
        <v>0</v>
      </c>
      <c r="AO608" s="1"/>
      <c r="AP608" s="1"/>
      <c r="AQ608" s="1"/>
      <c r="AR608" s="1"/>
      <c r="AS608" s="1"/>
    </row>
    <row r="609" spans="1:45" hidden="1" x14ac:dyDescent="0.25">
      <c r="A609" s="1">
        <v>21180</v>
      </c>
      <c r="B609" s="1" t="s">
        <v>299</v>
      </c>
      <c r="C609" s="2">
        <f>'[1]Resumen Cliente'!$K$265+'[1]Resumen Cliente'!$U$265+'[1]Resumen Cliente'!$Z$265+'[1]Resumen Cliente'!$AJ$265+'[1]Resumen Cliente'!$AO$265</f>
        <v>203536.2</v>
      </c>
      <c r="D609" s="2">
        <f>'[1]Resumen Cliente'!$L$265+'[1]Resumen Cliente'!$V$265+'[1]Resumen Cliente'!$AA$265+'[1]Resumen Cliente'!$AK$265+'[1]Resumen Cliente'!$AP$265</f>
        <v>419746.17</v>
      </c>
      <c r="E609" s="2">
        <f>'[1]Resumen Cliente'!$M$265+'[1]Resumen Cliente'!$W$265+'[1]Resumen Cliente'!$AB$265+'[1]Resumen Cliente'!$AL$265+'[1]Resumen Cliente'!$AQ$265</f>
        <v>1187839.58</v>
      </c>
      <c r="F609" s="2">
        <f>'[1]Resumen Cliente'!$N$265+'[1]Resumen Cliente'!$X$265+'[1]Resumen Cliente'!$AC$265+'[1]Resumen Cliente'!$AM$265+'[1]Resumen Cliente'!$AR$265</f>
        <v>19172.66</v>
      </c>
      <c r="G609" s="2">
        <f>'[1]Resumen Cliente'!$O$265+'[1]Resumen Cliente'!$Y$265+'[1]Resumen Cliente'!$AD$265+'[1]Resumen Cliente'!$AN$265+'[1]Resumen Cliente'!$AS$265</f>
        <v>519818</v>
      </c>
      <c r="H609" s="2">
        <f>'[1]Resumen Cliente'!$C$265-'[1]Resumen Cliente'!$D$265</f>
        <v>-216209.96999999997</v>
      </c>
      <c r="I609" s="2">
        <v>0</v>
      </c>
      <c r="J609" s="2">
        <v>-216209.97</v>
      </c>
      <c r="K609" s="2">
        <v>0</v>
      </c>
      <c r="L609" s="2">
        <v>0</v>
      </c>
      <c r="M609" s="2">
        <v>50761.599999999999</v>
      </c>
      <c r="N609" s="2">
        <v>0</v>
      </c>
      <c r="O609" s="2">
        <v>174250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172594.95</v>
      </c>
      <c r="V609" s="2">
        <v>1080.55</v>
      </c>
      <c r="W609" s="2">
        <v>27.39</v>
      </c>
      <c r="X609" s="2">
        <v>7309.04</v>
      </c>
      <c r="Y609" s="2">
        <v>200000</v>
      </c>
      <c r="Z609" s="2">
        <v>0</v>
      </c>
      <c r="AA609" s="2">
        <v>0</v>
      </c>
      <c r="AB609" s="2">
        <v>0</v>
      </c>
      <c r="AC609" s="2">
        <v>3849.12</v>
      </c>
      <c r="AD609" s="2">
        <v>-20250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354451.88</v>
      </c>
      <c r="AL609" s="2">
        <v>839055.39</v>
      </c>
      <c r="AM609" s="2">
        <v>8014.5</v>
      </c>
      <c r="AN609" s="2">
        <v>225000</v>
      </c>
      <c r="AO609" s="2">
        <v>30941.25</v>
      </c>
      <c r="AP609" s="2">
        <v>64213.74</v>
      </c>
      <c r="AQ609" s="2">
        <v>297995.2</v>
      </c>
      <c r="AR609" s="2">
        <v>0</v>
      </c>
      <c r="AS609" s="2">
        <v>-59182</v>
      </c>
    </row>
    <row r="610" spans="1:45" hidden="1" x14ac:dyDescent="0.25">
      <c r="A610" s="1">
        <v>21182</v>
      </c>
      <c r="B610" s="1" t="s">
        <v>300</v>
      </c>
      <c r="C610" s="2">
        <f>'[1]Resumen Cliente'!$K$266+'[1]Resumen Cliente'!$U$266+'[1]Resumen Cliente'!$Z$266+'[1]Resumen Cliente'!$AJ$266+'[1]Resumen Cliente'!$AO$266</f>
        <v>0</v>
      </c>
      <c r="D610" s="2">
        <f>'[1]Resumen Cliente'!$L$266+'[1]Resumen Cliente'!$V$266+'[1]Resumen Cliente'!$AA$266+'[1]Resumen Cliente'!$AK$266+'[1]Resumen Cliente'!$AP$266</f>
        <v>48951.86</v>
      </c>
      <c r="E610" s="2">
        <f>'[1]Resumen Cliente'!$M$266+'[1]Resumen Cliente'!$W$266+'[1]Resumen Cliente'!$AB$266+'[1]Resumen Cliente'!$AL$266+'[1]Resumen Cliente'!$AQ$266</f>
        <v>17242.2</v>
      </c>
      <c r="F610" s="2">
        <f>'[1]Resumen Cliente'!$N$266+'[1]Resumen Cliente'!$X$266+'[1]Resumen Cliente'!$AC$266+'[1]Resumen Cliente'!$AM$266+'[1]Resumen Cliente'!$AR$266</f>
        <v>0</v>
      </c>
      <c r="G610" s="2">
        <f>'[1]Resumen Cliente'!$O$266+'[1]Resumen Cliente'!$Y$266+'[1]Resumen Cliente'!$AD$266+'[1]Resumen Cliente'!$AN$266+'[1]Resumen Cliente'!$AS$266</f>
        <v>26820</v>
      </c>
      <c r="H610" s="2">
        <f>'[1]Resumen Cliente'!$C$266-'[1]Resumen Cliente'!$D$266</f>
        <v>-48951.86</v>
      </c>
      <c r="I610" s="2">
        <v>0</v>
      </c>
      <c r="J610" s="2">
        <v>-48951.86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2751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45523</v>
      </c>
      <c r="AL610" s="2">
        <v>12631.4</v>
      </c>
      <c r="AM610" s="2">
        <v>0</v>
      </c>
      <c r="AN610" s="2">
        <v>0</v>
      </c>
      <c r="AO610" s="2">
        <v>0</v>
      </c>
      <c r="AP610" s="2">
        <v>677.86</v>
      </c>
      <c r="AQ610" s="2">
        <v>4610.8</v>
      </c>
      <c r="AR610" s="2">
        <v>0</v>
      </c>
      <c r="AS610" s="2">
        <v>26820</v>
      </c>
    </row>
    <row r="611" spans="1:45" hidden="1" x14ac:dyDescent="0.25">
      <c r="A611" s="1">
        <v>21200</v>
      </c>
      <c r="B611" s="1" t="s">
        <v>279</v>
      </c>
      <c r="C611" s="2">
        <f>'[1]Resumen Cliente'!$K$267+'[1]Resumen Cliente'!$U$267+'[1]Resumen Cliente'!$AE$267+'[1]Resumen Cliente'!$AJ$267</f>
        <v>0</v>
      </c>
      <c r="D611" s="2">
        <f>'[1]Resumen Cliente'!$L$267+'[1]Resumen Cliente'!$V$267+'[1]Resumen Cliente'!$AF$267+'[1]Resumen Cliente'!$AK$267</f>
        <v>65765.58</v>
      </c>
      <c r="E611" s="2">
        <f>'[1]Resumen Cliente'!$M$267+'[1]Resumen Cliente'!$W$267+'[1]Resumen Cliente'!$AG$267+'[1]Resumen Cliente'!$AL$267</f>
        <v>1343039.94</v>
      </c>
      <c r="F611" s="2">
        <f>'[1]Resumen Cliente'!$N$267+'[1]Resumen Cliente'!$X$267+'[1]Resumen Cliente'!$AH$267+'[1]Resumen Cliente'!$AM$267</f>
        <v>0</v>
      </c>
      <c r="G611" s="2">
        <f>'[1]Resumen Cliente'!$O$267+'[1]Resumen Cliente'!$Y$267+'[1]Resumen Cliente'!$AI$267+'[1]Resumen Cliente'!$AN$267</f>
        <v>0</v>
      </c>
      <c r="H611" s="2">
        <f>'[1]Resumen Cliente'!$C$267-'[1]Resumen Cliente'!$D$267</f>
        <v>-65765.58</v>
      </c>
      <c r="I611" s="2">
        <v>0</v>
      </c>
      <c r="J611" s="2">
        <v>-65765.58</v>
      </c>
      <c r="K611" s="2"/>
      <c r="L611" s="2"/>
      <c r="M611" s="2"/>
      <c r="N611" s="2"/>
      <c r="O611" s="2"/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7748</v>
      </c>
      <c r="W611" s="2">
        <v>360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38308.019999999997</v>
      </c>
      <c r="AG611" s="2">
        <v>1284237.47</v>
      </c>
      <c r="AH611" s="2">
        <v>0</v>
      </c>
      <c r="AI611" s="2">
        <v>0</v>
      </c>
      <c r="AJ611" s="2">
        <v>0</v>
      </c>
      <c r="AK611" s="2">
        <v>19709.560000000001</v>
      </c>
      <c r="AL611" s="2">
        <v>58442.47</v>
      </c>
      <c r="AM611" s="2">
        <v>0</v>
      </c>
      <c r="AN611" s="2">
        <v>0</v>
      </c>
      <c r="AO611" s="1"/>
      <c r="AP611" s="1"/>
      <c r="AQ611" s="1"/>
      <c r="AR611" s="1"/>
      <c r="AS611" s="1"/>
    </row>
    <row r="612" spans="1:45" hidden="1" x14ac:dyDescent="0.25">
      <c r="A612" s="1">
        <v>21224</v>
      </c>
      <c r="B612" s="1" t="s">
        <v>301</v>
      </c>
      <c r="C612" s="2">
        <f>'[1]Resumen Cliente'!$K$268+'[1]Resumen Cliente'!$P$268</f>
        <v>0</v>
      </c>
      <c r="D612" s="2">
        <f>'[1]Resumen Cliente'!$L$268+'[1]Resumen Cliente'!$Q$268</f>
        <v>0</v>
      </c>
      <c r="E612" s="2">
        <f>'[1]Resumen Cliente'!$M$268+'[1]Resumen Cliente'!$R$268</f>
        <v>0</v>
      </c>
      <c r="F612" s="2">
        <f>'[1]Resumen Cliente'!$N$268+'[1]Resumen Cliente'!$S$268</f>
        <v>0</v>
      </c>
      <c r="G612" s="2">
        <f>'[1]Resumen Cliente'!$O$268+'[1]Resumen Cliente'!$T$268</f>
        <v>25000</v>
      </c>
      <c r="H612" s="2">
        <f>'[1]Resumen Cliente'!$C$268-'[1]Resumen Cliente'!$D$268</f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42096</v>
      </c>
      <c r="P612" s="2">
        <v>0</v>
      </c>
      <c r="Q612" s="2">
        <v>0</v>
      </c>
      <c r="R612" s="2">
        <v>0</v>
      </c>
      <c r="S612" s="2">
        <v>0</v>
      </c>
      <c r="T612" s="2">
        <v>-17096</v>
      </c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hidden="1" x14ac:dyDescent="0.25">
      <c r="A613" s="1">
        <v>21251</v>
      </c>
      <c r="B613" s="1" t="s">
        <v>251</v>
      </c>
      <c r="C613" s="2">
        <f>'[1]Resumen Cliente'!$K$269+'[1]Resumen Cliente'!$U$269</f>
        <v>32906.14</v>
      </c>
      <c r="D613" s="2">
        <f>'[1]Resumen Cliente'!$L$269+'[1]Resumen Cliente'!$V$269</f>
        <v>0.02</v>
      </c>
      <c r="E613" s="2">
        <f>'[1]Resumen Cliente'!$M$269+'[1]Resumen Cliente'!$W$269</f>
        <v>0</v>
      </c>
      <c r="F613" s="2">
        <f>'[1]Resumen Cliente'!$N$269+'[1]Resumen Cliente'!$X$269</f>
        <v>0</v>
      </c>
      <c r="G613" s="2">
        <f>'[1]Resumen Cliente'!$O$269+'[1]Resumen Cliente'!$Y$269</f>
        <v>0</v>
      </c>
      <c r="H613" s="2">
        <f>'[1]Resumen Cliente'!$C$269-'[1]Resumen Cliente'!$D$269</f>
        <v>32906.120000000003</v>
      </c>
      <c r="I613" s="2">
        <v>32906.120000000003</v>
      </c>
      <c r="J613" s="2">
        <v>0</v>
      </c>
      <c r="K613" s="2"/>
      <c r="L613" s="2"/>
      <c r="M613" s="2"/>
      <c r="N613" s="2"/>
      <c r="O613" s="2"/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32906.14</v>
      </c>
      <c r="V613" s="2">
        <v>0.02</v>
      </c>
      <c r="W613" s="2">
        <v>0</v>
      </c>
      <c r="X613" s="2">
        <v>0</v>
      </c>
      <c r="Y613" s="2">
        <v>0</v>
      </c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hidden="1" x14ac:dyDescent="0.25">
      <c r="A614" s="1">
        <v>21295</v>
      </c>
      <c r="B614" s="1" t="s">
        <v>302</v>
      </c>
      <c r="C614" s="2">
        <f>'[1]Resumen Cliente'!$K$270</f>
        <v>0</v>
      </c>
      <c r="D614" s="2">
        <f>'[1]Resumen Cliente'!$L$270</f>
        <v>0</v>
      </c>
      <c r="E614" s="2">
        <f>'[1]Resumen Cliente'!$M$270</f>
        <v>0</v>
      </c>
      <c r="F614" s="2">
        <f>'[1]Resumen Cliente'!$N$270</f>
        <v>0</v>
      </c>
      <c r="G614" s="2">
        <f>'[1]Resumen Cliente'!$O$270</f>
        <v>0</v>
      </c>
      <c r="H614" s="2">
        <f>'[1]Resumen Cliente'!$C$270-'[1]Resumen Cliente'!$D$270</f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hidden="1" x14ac:dyDescent="0.25">
      <c r="A615" s="1">
        <v>21316</v>
      </c>
      <c r="B615" s="1" t="s">
        <v>279</v>
      </c>
      <c r="C615" s="2">
        <f>'[1]Resumen Cliente'!$K$271+'[1]Resumen Cliente'!$U$271</f>
        <v>0</v>
      </c>
      <c r="D615" s="2">
        <f>'[1]Resumen Cliente'!$L$271+'[1]Resumen Cliente'!$V$271</f>
        <v>410</v>
      </c>
      <c r="E615" s="2">
        <f>'[1]Resumen Cliente'!$M$271+'[1]Resumen Cliente'!$W$271</f>
        <v>0</v>
      </c>
      <c r="F615" s="2">
        <f>'[1]Resumen Cliente'!$N$271+'[1]Resumen Cliente'!$X$271</f>
        <v>0</v>
      </c>
      <c r="G615" s="2">
        <f>'[1]Resumen Cliente'!$O$271+'[1]Resumen Cliente'!$Y$271</f>
        <v>0</v>
      </c>
      <c r="H615" s="2">
        <f>'[1]Resumen Cliente'!$C$271-'[1]Resumen Cliente'!$D$271</f>
        <v>-410</v>
      </c>
      <c r="I615" s="2">
        <v>0</v>
      </c>
      <c r="J615" s="2">
        <v>-410</v>
      </c>
      <c r="K615" s="2"/>
      <c r="L615" s="2"/>
      <c r="M615" s="2"/>
      <c r="N615" s="2"/>
      <c r="O615" s="2"/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410</v>
      </c>
      <c r="W615" s="2">
        <v>0</v>
      </c>
      <c r="X615" s="2">
        <v>0</v>
      </c>
      <c r="Y615" s="2">
        <v>0</v>
      </c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hidden="1" x14ac:dyDescent="0.25">
      <c r="A616" s="1">
        <v>21342</v>
      </c>
      <c r="B616" s="1" t="s">
        <v>303</v>
      </c>
      <c r="C616" s="2">
        <f>'[1]Resumen Cliente'!$K$272+'[1]Resumen Cliente'!$U$272+'[1]Resumen Cliente'!$Z$272</f>
        <v>954978</v>
      </c>
      <c r="D616" s="2">
        <f>'[1]Resumen Cliente'!$L$272+'[1]Resumen Cliente'!$V$272+'[1]Resumen Cliente'!$AA$272</f>
        <v>780570.22</v>
      </c>
      <c r="E616" s="2">
        <f>'[1]Resumen Cliente'!$M$272+'[1]Resumen Cliente'!$W$272+'[1]Resumen Cliente'!$AB$272</f>
        <v>0</v>
      </c>
      <c r="F616" s="2">
        <f>'[1]Resumen Cliente'!$N$272+'[1]Resumen Cliente'!$X$272+'[1]Resumen Cliente'!$AC$272</f>
        <v>0</v>
      </c>
      <c r="G616" s="2">
        <f>'[1]Resumen Cliente'!$O$272+'[1]Resumen Cliente'!$Y$272+'[1]Resumen Cliente'!$AD$272</f>
        <v>0</v>
      </c>
      <c r="H616" s="2">
        <f>'[1]Resumen Cliente'!$C$272-'[1]Resumen Cliente'!$D$272</f>
        <v>174407.78000000003</v>
      </c>
      <c r="I616" s="2">
        <v>174407.78</v>
      </c>
      <c r="J616" s="2">
        <v>0</v>
      </c>
      <c r="K616" s="2"/>
      <c r="L616" s="2"/>
      <c r="M616" s="2"/>
      <c r="N616" s="2"/>
      <c r="O616" s="2"/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247100</v>
      </c>
      <c r="V616" s="2">
        <v>750433.74</v>
      </c>
      <c r="W616" s="2">
        <v>0</v>
      </c>
      <c r="X616" s="2">
        <v>0</v>
      </c>
      <c r="Y616" s="2">
        <v>0</v>
      </c>
      <c r="Z616" s="2">
        <v>707878</v>
      </c>
      <c r="AA616" s="2">
        <v>30136.48</v>
      </c>
      <c r="AB616" s="2">
        <v>0</v>
      </c>
      <c r="AC616" s="2">
        <v>0</v>
      </c>
      <c r="AD616" s="2">
        <v>0</v>
      </c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hidden="1" x14ac:dyDescent="0.25">
      <c r="A617" s="1">
        <v>21391</v>
      </c>
      <c r="B617" s="1" t="s">
        <v>299</v>
      </c>
      <c r="C617" s="2">
        <f>'[1]Resumen Cliente'!$K$273+'[1]Resumen Cliente'!$U$273+'[1]Resumen Cliente'!$Z$273+'[1]Resumen Cliente'!$AJ$273+'[1]Resumen Cliente'!$AO$273</f>
        <v>3308121.73</v>
      </c>
      <c r="D617" s="2">
        <f>'[1]Resumen Cliente'!$L$273+'[1]Resumen Cliente'!$V$273+'[1]Resumen Cliente'!$AA$273+'[1]Resumen Cliente'!$AK$273+'[1]Resumen Cliente'!$AP$273</f>
        <v>2047244.92</v>
      </c>
      <c r="E617" s="2">
        <f>'[1]Resumen Cliente'!$M$273+'[1]Resumen Cliente'!$W$273+'[1]Resumen Cliente'!$AB$273+'[1]Resumen Cliente'!$AL$273+'[1]Resumen Cliente'!$AQ$273</f>
        <v>481262.10000000003</v>
      </c>
      <c r="F617" s="2">
        <f>'[1]Resumen Cliente'!$N$273+'[1]Resumen Cliente'!$X$273+'[1]Resumen Cliente'!$AC$273+'[1]Resumen Cliente'!$AM$273+'[1]Resumen Cliente'!$AR$273</f>
        <v>22412.91</v>
      </c>
      <c r="G617" s="2">
        <f>'[1]Resumen Cliente'!$O$273+'[1]Resumen Cliente'!$Y$273+'[1]Resumen Cliente'!$AD$273+'[1]Resumen Cliente'!$AN$273+'[1]Resumen Cliente'!$AS$273</f>
        <v>764930</v>
      </c>
      <c r="H617" s="2">
        <f>'[1]Resumen Cliente'!$C$273-'[1]Resumen Cliente'!$D$273</f>
        <v>1260876.81</v>
      </c>
      <c r="I617" s="2">
        <v>1260876.81</v>
      </c>
      <c r="J617" s="2">
        <v>0</v>
      </c>
      <c r="K617" s="2">
        <v>0</v>
      </c>
      <c r="L617" s="2">
        <v>779.92</v>
      </c>
      <c r="M617" s="2">
        <v>389.96</v>
      </c>
      <c r="N617" s="2">
        <v>0</v>
      </c>
      <c r="O617" s="2">
        <v>1155360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36230</v>
      </c>
      <c r="Z617" s="2">
        <v>0</v>
      </c>
      <c r="AA617" s="2">
        <v>0</v>
      </c>
      <c r="AB617" s="2">
        <v>0</v>
      </c>
      <c r="AC617" s="2">
        <v>0</v>
      </c>
      <c r="AD617" s="2">
        <v>-530170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2510588</v>
      </c>
      <c r="AK617" s="2">
        <v>1742694</v>
      </c>
      <c r="AL617" s="2">
        <v>453539.71</v>
      </c>
      <c r="AM617" s="2">
        <v>22412.91</v>
      </c>
      <c r="AN617" s="2">
        <v>-79720</v>
      </c>
      <c r="AO617" s="2">
        <v>797533.73</v>
      </c>
      <c r="AP617" s="2">
        <v>303771</v>
      </c>
      <c r="AQ617" s="2">
        <v>27332.43</v>
      </c>
      <c r="AR617" s="2">
        <v>0</v>
      </c>
      <c r="AS617" s="2">
        <v>183230</v>
      </c>
    </row>
    <row r="618" spans="1:45" hidden="1" x14ac:dyDescent="0.25">
      <c r="A618" s="1">
        <v>21410</v>
      </c>
      <c r="B618" s="1" t="s">
        <v>304</v>
      </c>
      <c r="C618" s="2">
        <f>'[1]Resumen Cliente'!$K$274+'[1]Resumen Cliente'!$P$274</f>
        <v>0</v>
      </c>
      <c r="D618" s="2">
        <f>'[1]Resumen Cliente'!$L$274+'[1]Resumen Cliente'!$Q$274</f>
        <v>0</v>
      </c>
      <c r="E618" s="2">
        <f>'[1]Resumen Cliente'!$M$274+'[1]Resumen Cliente'!$R$274</f>
        <v>0</v>
      </c>
      <c r="F618" s="2">
        <f>'[1]Resumen Cliente'!$N$274+'[1]Resumen Cliente'!$S$274</f>
        <v>0</v>
      </c>
      <c r="G618" s="2">
        <f>'[1]Resumen Cliente'!$O$274+'[1]Resumen Cliente'!$T$274</f>
        <v>0</v>
      </c>
      <c r="H618" s="2">
        <f>'[1]Resumen Cliente'!$C$274-'[1]Resumen Cliente'!$D$274</f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132000</v>
      </c>
      <c r="P618" s="2">
        <v>0</v>
      </c>
      <c r="Q618" s="2">
        <v>0</v>
      </c>
      <c r="R618" s="2">
        <v>0</v>
      </c>
      <c r="S618" s="2">
        <v>0</v>
      </c>
      <c r="T618" s="2">
        <v>-132000</v>
      </c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hidden="1" x14ac:dyDescent="0.25">
      <c r="A619" s="1">
        <v>21436</v>
      </c>
      <c r="B619" s="1" t="s">
        <v>305</v>
      </c>
      <c r="C619" s="2">
        <f>'[1]Resumen Cliente'!$K$275+'[1]Resumen Cliente'!$U$275+'[1]Resumen Cliente'!$Z$275</f>
        <v>1496447.38</v>
      </c>
      <c r="D619" s="2">
        <f>'[1]Resumen Cliente'!$L$275+'[1]Resumen Cliente'!$V$275+'[1]Resumen Cliente'!$AA$275</f>
        <v>1581455.11</v>
      </c>
      <c r="E619" s="2">
        <f>'[1]Resumen Cliente'!$M$275+'[1]Resumen Cliente'!$W$275+'[1]Resumen Cliente'!$AB$275</f>
        <v>0</v>
      </c>
      <c r="F619" s="2">
        <f>'[1]Resumen Cliente'!$N$275+'[1]Resumen Cliente'!$X$275+'[1]Resumen Cliente'!$AC$275</f>
        <v>23003.46</v>
      </c>
      <c r="G619" s="2">
        <f>'[1]Resumen Cliente'!$O$275+'[1]Resumen Cliente'!$Y$275+'[1]Resumen Cliente'!$AD$275</f>
        <v>0</v>
      </c>
      <c r="H619" s="2">
        <f>'[1]Resumen Cliente'!$C$275-'[1]Resumen Cliente'!$D$275</f>
        <v>-85007.730000000214</v>
      </c>
      <c r="I619" s="2">
        <v>0</v>
      </c>
      <c r="J619" s="2">
        <v>-85007.73</v>
      </c>
      <c r="K619" s="2"/>
      <c r="L619" s="2"/>
      <c r="M619" s="2"/>
      <c r="N619" s="2"/>
      <c r="O619" s="2"/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1496357.38</v>
      </c>
      <c r="V619" s="2">
        <v>1581045.11</v>
      </c>
      <c r="W619" s="2">
        <v>0</v>
      </c>
      <c r="X619" s="2">
        <v>17138.25</v>
      </c>
      <c r="Y619" s="2">
        <v>0</v>
      </c>
      <c r="Z619" s="2">
        <v>90</v>
      </c>
      <c r="AA619" s="2">
        <v>410</v>
      </c>
      <c r="AB619" s="2">
        <v>0</v>
      </c>
      <c r="AC619" s="2">
        <v>5865.21</v>
      </c>
      <c r="AD619" s="2">
        <v>0</v>
      </c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hidden="1" x14ac:dyDescent="0.25">
      <c r="A620" s="1">
        <v>21473</v>
      </c>
      <c r="B620" s="1" t="s">
        <v>306</v>
      </c>
      <c r="C620" s="2">
        <f>'[1]Resumen Cliente'!$K$276</f>
        <v>0</v>
      </c>
      <c r="D620" s="2">
        <f>'[1]Resumen Cliente'!$L$276</f>
        <v>0</v>
      </c>
      <c r="E620" s="2">
        <f>'[1]Resumen Cliente'!$M$276</f>
        <v>0</v>
      </c>
      <c r="F620" s="2">
        <f>'[1]Resumen Cliente'!$N$276</f>
        <v>0</v>
      </c>
      <c r="G620" s="2">
        <f>'[1]Resumen Cliente'!$O$276</f>
        <v>0</v>
      </c>
      <c r="H620" s="2">
        <f>'[1]Resumen Cliente'!$C$276-'[1]Resumen Cliente'!$D$276</f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hidden="1" x14ac:dyDescent="0.25">
      <c r="A621" s="1">
        <v>21520</v>
      </c>
      <c r="B621" s="1" t="s">
        <v>307</v>
      </c>
      <c r="C621" s="2">
        <f>'[1]Resumen Cliente'!$K$277+'[1]Resumen Cliente'!$U$277+'[1]Resumen Cliente'!$AE$277+'[1]Resumen Cliente'!$AJ$277</f>
        <v>0</v>
      </c>
      <c r="D621" s="2">
        <f>'[1]Resumen Cliente'!$L$277+'[1]Resumen Cliente'!$V$277+'[1]Resumen Cliente'!$AF$277+'[1]Resumen Cliente'!$AK$277</f>
        <v>127797.25</v>
      </c>
      <c r="E621" s="2">
        <f>'[1]Resumen Cliente'!$M$277+'[1]Resumen Cliente'!$W$277+'[1]Resumen Cliente'!$AG$277+'[1]Resumen Cliente'!$AL$277</f>
        <v>0</v>
      </c>
      <c r="F621" s="2">
        <f>'[1]Resumen Cliente'!$N$277+'[1]Resumen Cliente'!$X$277+'[1]Resumen Cliente'!$AH$277+'[1]Resumen Cliente'!$AM$277</f>
        <v>0</v>
      </c>
      <c r="G621" s="2">
        <f>'[1]Resumen Cliente'!$O$277+'[1]Resumen Cliente'!$Y$277+'[1]Resumen Cliente'!$AI$277+'[1]Resumen Cliente'!$AN$277</f>
        <v>0</v>
      </c>
      <c r="H621" s="2">
        <f>'[1]Resumen Cliente'!$C$277-'[1]Resumen Cliente'!$D$277</f>
        <v>-127797.25</v>
      </c>
      <c r="I621" s="2">
        <v>0</v>
      </c>
      <c r="J621" s="2">
        <v>-127797.25</v>
      </c>
      <c r="K621" s="2"/>
      <c r="L621" s="2"/>
      <c r="M621" s="2"/>
      <c r="N621" s="2"/>
      <c r="O621" s="2"/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4688.09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119076.6</v>
      </c>
      <c r="AG621" s="2">
        <v>0</v>
      </c>
      <c r="AH621" s="2">
        <v>0</v>
      </c>
      <c r="AI621" s="2">
        <v>0</v>
      </c>
      <c r="AJ621" s="2">
        <v>0</v>
      </c>
      <c r="AK621" s="2">
        <v>4032.56</v>
      </c>
      <c r="AL621" s="2">
        <v>0</v>
      </c>
      <c r="AM621" s="2">
        <v>0</v>
      </c>
      <c r="AN621" s="2">
        <v>0</v>
      </c>
      <c r="AO621" s="1"/>
      <c r="AP621" s="1"/>
      <c r="AQ621" s="1"/>
      <c r="AR621" s="1"/>
      <c r="AS621" s="1"/>
    </row>
    <row r="622" spans="1:45" hidden="1" x14ac:dyDescent="0.25">
      <c r="A622" s="1">
        <v>21581</v>
      </c>
      <c r="B622" s="1" t="s">
        <v>157</v>
      </c>
      <c r="C622" s="2">
        <f>'[1]Resumen Cliente'!$K$278+'[1]Resumen Cliente'!$U$278+'[1]Resumen Cliente'!$Z$278+'[1]Resumen Cliente'!$AJ$278+'[1]Resumen Cliente'!$AO$278</f>
        <v>6476</v>
      </c>
      <c r="D622" s="2">
        <f>'[1]Resumen Cliente'!$L$278+'[1]Resumen Cliente'!$V$278+'[1]Resumen Cliente'!$AA$278+'[1]Resumen Cliente'!$AK$278+'[1]Resumen Cliente'!$AP$278</f>
        <v>18238.11</v>
      </c>
      <c r="E622" s="2">
        <f>'[1]Resumen Cliente'!$M$278+'[1]Resumen Cliente'!$W$278+'[1]Resumen Cliente'!$AB$278+'[1]Resumen Cliente'!$AL$278+'[1]Resumen Cliente'!$AQ$278</f>
        <v>0</v>
      </c>
      <c r="F622" s="2">
        <f>'[1]Resumen Cliente'!$N$278+'[1]Resumen Cliente'!$X$278+'[1]Resumen Cliente'!$AC$278+'[1]Resumen Cliente'!$AM$278+'[1]Resumen Cliente'!$AR$278</f>
        <v>0</v>
      </c>
      <c r="G622" s="2">
        <f>'[1]Resumen Cliente'!$O$278+'[1]Resumen Cliente'!$Y$278+'[1]Resumen Cliente'!$AD$278+'[1]Resumen Cliente'!$AN$278+'[1]Resumen Cliente'!$AS$278</f>
        <v>50000</v>
      </c>
      <c r="H622" s="2">
        <f>'[1]Resumen Cliente'!$C$278-'[1]Resumen Cliente'!$D$278</f>
        <v>-11762.11</v>
      </c>
      <c r="I622" s="2">
        <v>0</v>
      </c>
      <c r="J622" s="2">
        <v>-11762.11</v>
      </c>
      <c r="K622" s="2">
        <v>0</v>
      </c>
      <c r="L622" s="2">
        <v>0</v>
      </c>
      <c r="M622" s="2">
        <v>0</v>
      </c>
      <c r="N622" s="2">
        <v>0</v>
      </c>
      <c r="O622" s="2">
        <v>45250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13080</v>
      </c>
      <c r="W622" s="2">
        <v>0</v>
      </c>
      <c r="X622" s="2">
        <v>0</v>
      </c>
      <c r="Y622" s="2">
        <v>131580</v>
      </c>
      <c r="Z622" s="2">
        <v>0</v>
      </c>
      <c r="AA622" s="2">
        <v>0</v>
      </c>
      <c r="AB622" s="2">
        <v>0</v>
      </c>
      <c r="AC622" s="2">
        <v>0</v>
      </c>
      <c r="AD622" s="2">
        <v>-20250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6476</v>
      </c>
      <c r="AK622" s="2">
        <v>5158.1099999999997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-106580</v>
      </c>
    </row>
    <row r="623" spans="1:45" hidden="1" x14ac:dyDescent="0.25">
      <c r="A623" s="1">
        <v>21610</v>
      </c>
      <c r="B623" s="1" t="s">
        <v>308</v>
      </c>
      <c r="C623" s="2">
        <f>'[1]Resumen Cliente'!$K$279</f>
        <v>0</v>
      </c>
      <c r="D623" s="2">
        <f>'[1]Resumen Cliente'!$L$279</f>
        <v>0</v>
      </c>
      <c r="E623" s="2">
        <f>'[1]Resumen Cliente'!$M$279</f>
        <v>0</v>
      </c>
      <c r="F623" s="2">
        <f>'[1]Resumen Cliente'!$N$279</f>
        <v>0</v>
      </c>
      <c r="G623" s="2">
        <f>'[1]Resumen Cliente'!$O$279</f>
        <v>0</v>
      </c>
      <c r="H623" s="2">
        <f>'[1]Resumen Cliente'!$C$279-'[1]Resumen Cliente'!$D$279</f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hidden="1" x14ac:dyDescent="0.25">
      <c r="A624" s="1">
        <v>21662</v>
      </c>
      <c r="B624" s="1" t="s">
        <v>309</v>
      </c>
      <c r="C624" s="2">
        <f>'[1]Resumen Cliente'!$K$280+'[1]Resumen Cliente'!$U$280+'[1]Resumen Cliente'!$Z$280</f>
        <v>0</v>
      </c>
      <c r="D624" s="2">
        <f>'[1]Resumen Cliente'!$L$280+'[1]Resumen Cliente'!$V$280+'[1]Resumen Cliente'!$AA$280</f>
        <v>26130.959999999999</v>
      </c>
      <c r="E624" s="2">
        <f>'[1]Resumen Cliente'!$M$280+'[1]Resumen Cliente'!$W$280+'[1]Resumen Cliente'!$AB$280</f>
        <v>0</v>
      </c>
      <c r="F624" s="2">
        <f>'[1]Resumen Cliente'!$N$280+'[1]Resumen Cliente'!$X$280+'[1]Resumen Cliente'!$AC$280</f>
        <v>6068.79</v>
      </c>
      <c r="G624" s="2">
        <f>'[1]Resumen Cliente'!$O$280+'[1]Resumen Cliente'!$Y$280+'[1]Resumen Cliente'!$AD$280</f>
        <v>0</v>
      </c>
      <c r="H624" s="2">
        <f>'[1]Resumen Cliente'!$C$280-'[1]Resumen Cliente'!$D$280</f>
        <v>-26130.959999999999</v>
      </c>
      <c r="I624" s="2">
        <v>0</v>
      </c>
      <c r="J624" s="2">
        <v>-26130.959999999999</v>
      </c>
      <c r="K624" s="2">
        <v>0</v>
      </c>
      <c r="L624" s="2">
        <v>389.96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4538</v>
      </c>
      <c r="W624" s="2">
        <v>0</v>
      </c>
      <c r="X624" s="2">
        <v>6068.79</v>
      </c>
      <c r="Y624" s="2">
        <v>0</v>
      </c>
      <c r="Z624" s="2">
        <v>0</v>
      </c>
      <c r="AA624" s="2">
        <v>21203</v>
      </c>
      <c r="AB624" s="2">
        <v>0</v>
      </c>
      <c r="AC624" s="2">
        <v>0</v>
      </c>
      <c r="AD624" s="2">
        <v>0</v>
      </c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hidden="1" x14ac:dyDescent="0.25">
      <c r="A625" s="1">
        <v>21789</v>
      </c>
      <c r="B625" s="1" t="s">
        <v>310</v>
      </c>
      <c r="C625" s="2">
        <f>'[1]Resumen Cliente'!$K$281+'[1]Resumen Cliente'!$U$281+'[1]Resumen Cliente'!$Z$281+'[1]Resumen Cliente'!$AJ$281+'[1]Resumen Cliente'!$AO$281</f>
        <v>0</v>
      </c>
      <c r="D625" s="2">
        <f>'[1]Resumen Cliente'!$L$281+'[1]Resumen Cliente'!$V$281+'[1]Resumen Cliente'!$AA$281+'[1]Resumen Cliente'!$AK$281+'[1]Resumen Cliente'!$AP$281</f>
        <v>1439.8400000000001</v>
      </c>
      <c r="E625" s="2">
        <f>'[1]Resumen Cliente'!$M$281+'[1]Resumen Cliente'!$W$281+'[1]Resumen Cliente'!$AB$281+'[1]Resumen Cliente'!$AL$281+'[1]Resumen Cliente'!$AQ$281</f>
        <v>0</v>
      </c>
      <c r="F625" s="2">
        <f>'[1]Resumen Cliente'!$N$281+'[1]Resumen Cliente'!$X$281+'[1]Resumen Cliente'!$AC$281+'[1]Resumen Cliente'!$AM$281+'[1]Resumen Cliente'!$AR$281</f>
        <v>0</v>
      </c>
      <c r="G625" s="2">
        <f>'[1]Resumen Cliente'!$O$281+'[1]Resumen Cliente'!$Y$281+'[1]Resumen Cliente'!$AD$281+'[1]Resumen Cliente'!$AN$281+'[1]Resumen Cliente'!$AS$281</f>
        <v>-352000</v>
      </c>
      <c r="H625" s="2">
        <f>'[1]Resumen Cliente'!$C$281-'[1]Resumen Cliente'!$D$281</f>
        <v>-1439.8400000000001</v>
      </c>
      <c r="I625" s="2">
        <v>0</v>
      </c>
      <c r="J625" s="2">
        <v>-1439.84</v>
      </c>
      <c r="K625" s="2">
        <v>0</v>
      </c>
      <c r="L625" s="2">
        <v>0</v>
      </c>
      <c r="M625" s="2">
        <v>0</v>
      </c>
      <c r="N625" s="2">
        <v>0</v>
      </c>
      <c r="O625" s="2">
        <v>-42082.93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997.6</v>
      </c>
      <c r="W625" s="2">
        <v>0</v>
      </c>
      <c r="X625" s="2">
        <v>0</v>
      </c>
      <c r="Y625" s="2">
        <v>20670</v>
      </c>
      <c r="Z625" s="2">
        <v>0</v>
      </c>
      <c r="AA625" s="2">
        <v>0</v>
      </c>
      <c r="AB625" s="2">
        <v>0</v>
      </c>
      <c r="AC625" s="2">
        <v>0</v>
      </c>
      <c r="AD625" s="2">
        <v>-273817.07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442.24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-56770</v>
      </c>
    </row>
    <row r="626" spans="1:45" hidden="1" x14ac:dyDescent="0.25">
      <c r="A626" s="1">
        <v>21817</v>
      </c>
      <c r="B626" s="1" t="s">
        <v>311</v>
      </c>
      <c r="C626" s="2">
        <f>'[1]Resumen Cliente'!$K$282+'[1]Resumen Cliente'!$U$282+'[1]Resumen Cliente'!$Z$282+'[1]Resumen Cliente'!$AJ$282+'[1]Resumen Cliente'!$AO$282</f>
        <v>151757</v>
      </c>
      <c r="D626" s="2">
        <f>'[1]Resumen Cliente'!$L$282+'[1]Resumen Cliente'!$V$282+'[1]Resumen Cliente'!$AA$282+'[1]Resumen Cliente'!$AK$282+'[1]Resumen Cliente'!$AP$282</f>
        <v>19900</v>
      </c>
      <c r="E626" s="2">
        <f>'[1]Resumen Cliente'!$M$282+'[1]Resumen Cliente'!$W$282+'[1]Resumen Cliente'!$AB$282+'[1]Resumen Cliente'!$AL$282+'[1]Resumen Cliente'!$AQ$282</f>
        <v>0</v>
      </c>
      <c r="F626" s="2">
        <f>'[1]Resumen Cliente'!$N$282+'[1]Resumen Cliente'!$X$282+'[1]Resumen Cliente'!$AC$282+'[1]Resumen Cliente'!$AM$282+'[1]Resumen Cliente'!$AR$282</f>
        <v>0</v>
      </c>
      <c r="G626" s="2">
        <f>'[1]Resumen Cliente'!$O$282+'[1]Resumen Cliente'!$Y$282+'[1]Resumen Cliente'!$AD$282+'[1]Resumen Cliente'!$AN$282+'[1]Resumen Cliente'!$AS$282</f>
        <v>0</v>
      </c>
      <c r="H626" s="2">
        <f>'[1]Resumen Cliente'!$C$282-'[1]Resumen Cliente'!$D$282</f>
        <v>131857</v>
      </c>
      <c r="I626" s="2">
        <v>131857</v>
      </c>
      <c r="J626" s="2">
        <v>0</v>
      </c>
      <c r="K626" s="2"/>
      <c r="L626" s="2"/>
      <c r="M626" s="2"/>
      <c r="N626" s="2"/>
      <c r="O626" s="2"/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6145</v>
      </c>
      <c r="W626" s="2">
        <v>0</v>
      </c>
      <c r="X626" s="2">
        <v>0</v>
      </c>
      <c r="Y626" s="2">
        <v>0</v>
      </c>
      <c r="Z626" s="2">
        <v>0</v>
      </c>
      <c r="AA626" s="2">
        <v>2130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151757</v>
      </c>
      <c r="AK626" s="2">
        <v>820</v>
      </c>
      <c r="AL626" s="2">
        <v>0</v>
      </c>
      <c r="AM626" s="2">
        <v>0</v>
      </c>
      <c r="AN626" s="2">
        <v>0</v>
      </c>
      <c r="AO626" s="2">
        <v>0</v>
      </c>
      <c r="AP626" s="2">
        <v>10805</v>
      </c>
      <c r="AQ626" s="2">
        <v>0</v>
      </c>
      <c r="AR626" s="2">
        <v>0</v>
      </c>
      <c r="AS626" s="2">
        <v>0</v>
      </c>
    </row>
    <row r="627" spans="1:45" hidden="1" x14ac:dyDescent="0.25">
      <c r="A627" s="1">
        <v>21819</v>
      </c>
      <c r="B627" s="1" t="s">
        <v>312</v>
      </c>
      <c r="C627" s="2">
        <f>'[1]Resumen Cliente'!$K$283+'[1]Resumen Cliente'!$U$283+'[1]Resumen Cliente'!$Z$283</f>
        <v>0</v>
      </c>
      <c r="D627" s="2">
        <f>'[1]Resumen Cliente'!$L$283+'[1]Resumen Cliente'!$V$283+'[1]Resumen Cliente'!$AA$283</f>
        <v>0</v>
      </c>
      <c r="E627" s="2">
        <f>'[1]Resumen Cliente'!$M$283+'[1]Resumen Cliente'!$W$283+'[1]Resumen Cliente'!$AB$283</f>
        <v>0</v>
      </c>
      <c r="F627" s="2">
        <f>'[1]Resumen Cliente'!$N$283+'[1]Resumen Cliente'!$X$283+'[1]Resumen Cliente'!$AC$283</f>
        <v>0</v>
      </c>
      <c r="G627" s="2">
        <f>'[1]Resumen Cliente'!$O$283+'[1]Resumen Cliente'!$Y$283+'[1]Resumen Cliente'!$AD$283</f>
        <v>0</v>
      </c>
      <c r="H627" s="2">
        <f>'[1]Resumen Cliente'!$C$283-'[1]Resumen Cliente'!$D$283</f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-17980</v>
      </c>
      <c r="Z627" s="2">
        <v>0</v>
      </c>
      <c r="AA627" s="2">
        <v>0</v>
      </c>
      <c r="AB627" s="2">
        <v>0</v>
      </c>
      <c r="AC627" s="2">
        <v>0</v>
      </c>
      <c r="AD627" s="2">
        <v>17980</v>
      </c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hidden="1" x14ac:dyDescent="0.25">
      <c r="A628" s="1">
        <v>21937</v>
      </c>
      <c r="B628" s="1" t="s">
        <v>313</v>
      </c>
      <c r="C628" s="2">
        <f>'[1]Resumen Cliente'!$K$284+'[1]Resumen Cliente'!$U$284</f>
        <v>261250.47</v>
      </c>
      <c r="D628" s="2">
        <f>'[1]Resumen Cliente'!$L$284+'[1]Resumen Cliente'!$V$284</f>
        <v>0</v>
      </c>
      <c r="E628" s="2">
        <f>'[1]Resumen Cliente'!$M$284+'[1]Resumen Cliente'!$W$284</f>
        <v>0</v>
      </c>
      <c r="F628" s="2">
        <f>'[1]Resumen Cliente'!$N$284+'[1]Resumen Cliente'!$X$284</f>
        <v>0</v>
      </c>
      <c r="G628" s="2">
        <f>'[1]Resumen Cliente'!$O$284+'[1]Resumen Cliente'!$Y$284</f>
        <v>0</v>
      </c>
      <c r="H628" s="2">
        <f>'[1]Resumen Cliente'!$C$284-'[1]Resumen Cliente'!$D$284</f>
        <v>261250.47</v>
      </c>
      <c r="I628" s="2">
        <v>261250.47</v>
      </c>
      <c r="J628" s="2">
        <v>0</v>
      </c>
      <c r="K628" s="2"/>
      <c r="L628" s="2"/>
      <c r="M628" s="2"/>
      <c r="N628" s="2"/>
      <c r="O628" s="2"/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261250.47</v>
      </c>
      <c r="V628" s="2">
        <v>0</v>
      </c>
      <c r="W628" s="2">
        <v>0</v>
      </c>
      <c r="X628" s="2">
        <v>0</v>
      </c>
      <c r="Y628" s="2">
        <v>0</v>
      </c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hidden="1" x14ac:dyDescent="0.25">
      <c r="A629" s="1">
        <v>21969</v>
      </c>
      <c r="B629" s="1" t="s">
        <v>314</v>
      </c>
      <c r="C629" s="2">
        <f>'[1]Resumen Cliente'!$K$285+'[1]Resumen Cliente'!$U$285+'[1]Resumen Cliente'!$Z$285+'[1]Resumen Cliente'!$AJ$285+'[1]Resumen Cliente'!$AO$285</f>
        <v>477448</v>
      </c>
      <c r="D629" s="2">
        <f>'[1]Resumen Cliente'!$L$285+'[1]Resumen Cliente'!$V$285+'[1]Resumen Cliente'!$AA$285+'[1]Resumen Cliente'!$AK$285+'[1]Resumen Cliente'!$AP$285</f>
        <v>153498.23000000001</v>
      </c>
      <c r="E629" s="2">
        <f>'[1]Resumen Cliente'!$M$285+'[1]Resumen Cliente'!$W$285+'[1]Resumen Cliente'!$AB$285+'[1]Resumen Cliente'!$AL$285+'[1]Resumen Cliente'!$AQ$285</f>
        <v>557621.49</v>
      </c>
      <c r="F629" s="2">
        <f>'[1]Resumen Cliente'!$N$285+'[1]Resumen Cliente'!$X$285+'[1]Resumen Cliente'!$AC$285+'[1]Resumen Cliente'!$AM$285+'[1]Resumen Cliente'!$AR$285</f>
        <v>13688.64</v>
      </c>
      <c r="G629" s="2">
        <f>'[1]Resumen Cliente'!$O$285+'[1]Resumen Cliente'!$Y$285+'[1]Resumen Cliente'!$AD$285+'[1]Resumen Cliente'!$AN$285+'[1]Resumen Cliente'!$AS$285</f>
        <v>428006</v>
      </c>
      <c r="H629" s="2">
        <f>'[1]Resumen Cliente'!$C$285-'[1]Resumen Cliente'!$D$285</f>
        <v>323949.77</v>
      </c>
      <c r="I629" s="2">
        <v>323949.77</v>
      </c>
      <c r="J629" s="2">
        <v>0</v>
      </c>
      <c r="K629" s="2">
        <v>0</v>
      </c>
      <c r="L629" s="2">
        <v>0</v>
      </c>
      <c r="M629" s="2">
        <v>668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3657.89</v>
      </c>
      <c r="W629" s="2">
        <v>1004.89</v>
      </c>
      <c r="X629" s="2">
        <v>0</v>
      </c>
      <c r="Y629" s="2">
        <v>0</v>
      </c>
      <c r="Z629" s="2">
        <v>0</v>
      </c>
      <c r="AA629" s="2">
        <v>393</v>
      </c>
      <c r="AB629" s="2">
        <v>0.02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225000</v>
      </c>
      <c r="AK629" s="2">
        <v>21949.01</v>
      </c>
      <c r="AL629" s="2">
        <v>465298.2</v>
      </c>
      <c r="AM629" s="2">
        <v>13688.64</v>
      </c>
      <c r="AN629" s="2">
        <v>0</v>
      </c>
      <c r="AO629" s="2">
        <v>252448</v>
      </c>
      <c r="AP629" s="2">
        <v>127498.33</v>
      </c>
      <c r="AQ629" s="2">
        <v>90650.38</v>
      </c>
      <c r="AR629" s="2">
        <v>0</v>
      </c>
      <c r="AS629" s="2">
        <v>428006</v>
      </c>
    </row>
    <row r="630" spans="1:45" hidden="1" x14ac:dyDescent="0.25">
      <c r="A630" s="1">
        <v>22026</v>
      </c>
      <c r="B630" s="1" t="s">
        <v>315</v>
      </c>
      <c r="C630" s="2">
        <f>'[1]Resumen Cliente'!$K$286</f>
        <v>0</v>
      </c>
      <c r="D630" s="2">
        <f>'[1]Resumen Cliente'!$L$286</f>
        <v>0</v>
      </c>
      <c r="E630" s="2">
        <f>'[1]Resumen Cliente'!$M$286</f>
        <v>0</v>
      </c>
      <c r="F630" s="2">
        <f>'[1]Resumen Cliente'!$N$286</f>
        <v>0</v>
      </c>
      <c r="G630" s="2">
        <f>'[1]Resumen Cliente'!$O$286</f>
        <v>67800</v>
      </c>
      <c r="H630" s="2">
        <f>'[1]Resumen Cliente'!$C$286-'[1]Resumen Cliente'!$D$286</f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67800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hidden="1" x14ac:dyDescent="0.25">
      <c r="A631" s="1">
        <v>22056</v>
      </c>
      <c r="B631" s="1" t="s">
        <v>316</v>
      </c>
      <c r="C631" s="2">
        <f>'[1]Resumen Cliente'!$K$287+'[1]Resumen Cliente'!$P$287</f>
        <v>955.8</v>
      </c>
      <c r="D631" s="2">
        <f>'[1]Resumen Cliente'!$L$287+'[1]Resumen Cliente'!$Q$287</f>
        <v>0</v>
      </c>
      <c r="E631" s="2">
        <f>'[1]Resumen Cliente'!$M$287+'[1]Resumen Cliente'!$R$287</f>
        <v>0</v>
      </c>
      <c r="F631" s="2">
        <f>'[1]Resumen Cliente'!$N$287+'[1]Resumen Cliente'!$S$287</f>
        <v>0</v>
      </c>
      <c r="G631" s="2">
        <f>'[1]Resumen Cliente'!$O$287+'[1]Resumen Cliente'!$T$287</f>
        <v>0</v>
      </c>
      <c r="H631" s="2">
        <f>'[1]Resumen Cliente'!$C$287-'[1]Resumen Cliente'!$D$287</f>
        <v>955.8</v>
      </c>
      <c r="I631" s="2">
        <v>955.8</v>
      </c>
      <c r="J631" s="2">
        <v>0</v>
      </c>
      <c r="K631" s="2"/>
      <c r="L631" s="2"/>
      <c r="M631" s="2"/>
      <c r="N631" s="2"/>
      <c r="O631" s="2"/>
      <c r="P631" s="2">
        <v>955.8</v>
      </c>
      <c r="Q631" s="2">
        <v>0</v>
      </c>
      <c r="R631" s="2">
        <v>0</v>
      </c>
      <c r="S631" s="2">
        <v>0</v>
      </c>
      <c r="T631" s="2">
        <v>0</v>
      </c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hidden="1" x14ac:dyDescent="0.25">
      <c r="A632" s="1">
        <v>22066</v>
      </c>
      <c r="B632" s="1" t="s">
        <v>317</v>
      </c>
      <c r="C632" s="2">
        <f>'[1]Resumen Cliente'!$K$288+'[1]Resumen Cliente'!$U$288+'[1]Resumen Cliente'!$AE$288</f>
        <v>31368</v>
      </c>
      <c r="D632" s="2">
        <f>'[1]Resumen Cliente'!$L$288+'[1]Resumen Cliente'!$V$288+'[1]Resumen Cliente'!$AF$288</f>
        <v>21748.78</v>
      </c>
      <c r="E632" s="2">
        <f>'[1]Resumen Cliente'!$M$288+'[1]Resumen Cliente'!$W$288+'[1]Resumen Cliente'!$AG$288</f>
        <v>0</v>
      </c>
      <c r="F632" s="2">
        <f>'[1]Resumen Cliente'!$N$288+'[1]Resumen Cliente'!$X$288+'[1]Resumen Cliente'!$AH$288</f>
        <v>0</v>
      </c>
      <c r="G632" s="2">
        <f>'[1]Resumen Cliente'!$O$288+'[1]Resumen Cliente'!$Y$288+'[1]Resumen Cliente'!$AI$288</f>
        <v>0</v>
      </c>
      <c r="H632" s="2">
        <f>'[1]Resumen Cliente'!$C$288-'[1]Resumen Cliente'!$D$288</f>
        <v>9619.2200000000012</v>
      </c>
      <c r="I632" s="2">
        <v>9619.2199999999993</v>
      </c>
      <c r="J632" s="2">
        <v>0</v>
      </c>
      <c r="K632" s="2"/>
      <c r="L632" s="2"/>
      <c r="M632" s="2"/>
      <c r="N632" s="2"/>
      <c r="O632" s="2"/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5244.78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31368</v>
      </c>
      <c r="AF632" s="2">
        <v>16504</v>
      </c>
      <c r="AG632" s="2">
        <v>0</v>
      </c>
      <c r="AH632" s="2">
        <v>0</v>
      </c>
      <c r="AI632" s="2">
        <v>0</v>
      </c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hidden="1" x14ac:dyDescent="0.25">
      <c r="A633" s="1">
        <v>22092</v>
      </c>
      <c r="B633" s="1" t="s">
        <v>318</v>
      </c>
      <c r="C633" s="2">
        <f>'[1]Resumen Cliente'!$K$289+'[1]Resumen Cliente'!$U$289</f>
        <v>161699.4</v>
      </c>
      <c r="D633" s="2">
        <f>'[1]Resumen Cliente'!$L$289+'[1]Resumen Cliente'!$V$289</f>
        <v>2339.77</v>
      </c>
      <c r="E633" s="2">
        <f>'[1]Resumen Cliente'!$M$289+'[1]Resumen Cliente'!$W$289</f>
        <v>0</v>
      </c>
      <c r="F633" s="2">
        <f>'[1]Resumen Cliente'!$N$289+'[1]Resumen Cliente'!$X$289</f>
        <v>0</v>
      </c>
      <c r="G633" s="2">
        <f>'[1]Resumen Cliente'!$O$289+'[1]Resumen Cliente'!$Y$289</f>
        <v>0</v>
      </c>
      <c r="H633" s="2">
        <f>'[1]Resumen Cliente'!$C$289-'[1]Resumen Cliente'!$D$289</f>
        <v>159359.63</v>
      </c>
      <c r="I633" s="2">
        <v>159359.63</v>
      </c>
      <c r="J633" s="2">
        <v>0</v>
      </c>
      <c r="K633" s="2">
        <v>0</v>
      </c>
      <c r="L633" s="2">
        <v>2339.77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161699.4</v>
      </c>
      <c r="V633" s="2">
        <v>0</v>
      </c>
      <c r="W633" s="2">
        <v>0</v>
      </c>
      <c r="X633" s="2">
        <v>0</v>
      </c>
      <c r="Y633" s="2">
        <v>0</v>
      </c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hidden="1" x14ac:dyDescent="0.25">
      <c r="A634" s="1">
        <v>22115</v>
      </c>
      <c r="B634" s="1" t="s">
        <v>299</v>
      </c>
      <c r="C634" s="2">
        <f>'[1]Resumen Cliente'!$K$290+'[1]Resumen Cliente'!$U$290+'[1]Resumen Cliente'!$Z$290+'[1]Resumen Cliente'!$AJ$290+'[1]Resumen Cliente'!$AO$290</f>
        <v>385059.39</v>
      </c>
      <c r="D634" s="2">
        <f>'[1]Resumen Cliente'!$L$290+'[1]Resumen Cliente'!$V$290+'[1]Resumen Cliente'!$AA$290+'[1]Resumen Cliente'!$AK$290+'[1]Resumen Cliente'!$AP$290</f>
        <v>102905</v>
      </c>
      <c r="E634" s="2">
        <f>'[1]Resumen Cliente'!$M$290+'[1]Resumen Cliente'!$W$290+'[1]Resumen Cliente'!$AB$290+'[1]Resumen Cliente'!$AL$290+'[1]Resumen Cliente'!$AQ$290</f>
        <v>241188.57</v>
      </c>
      <c r="F634" s="2">
        <f>'[1]Resumen Cliente'!$N$290+'[1]Resumen Cliente'!$X$290+'[1]Resumen Cliente'!$AC$290+'[1]Resumen Cliente'!$AM$290+'[1]Resumen Cliente'!$AR$290</f>
        <v>12414.06</v>
      </c>
      <c r="G634" s="2">
        <f>'[1]Resumen Cliente'!$O$290+'[1]Resumen Cliente'!$Y$290+'[1]Resumen Cliente'!$AD$290+'[1]Resumen Cliente'!$AN$290+'[1]Resumen Cliente'!$AS$290</f>
        <v>0</v>
      </c>
      <c r="H634" s="2">
        <f>'[1]Resumen Cliente'!$C$290-'[1]Resumen Cliente'!$D$290</f>
        <v>282154.39</v>
      </c>
      <c r="I634" s="2">
        <v>282154.39</v>
      </c>
      <c r="J634" s="2">
        <v>0</v>
      </c>
      <c r="K634" s="2">
        <v>0</v>
      </c>
      <c r="L634" s="2">
        <v>0</v>
      </c>
      <c r="M634" s="2">
        <v>2113.9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267292.98</v>
      </c>
      <c r="V634" s="2">
        <v>0</v>
      </c>
      <c r="W634" s="2">
        <v>0</v>
      </c>
      <c r="X634" s="2">
        <v>0</v>
      </c>
      <c r="Y634" s="2">
        <v>0</v>
      </c>
      <c r="Z634" s="2">
        <v>105364.9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56887</v>
      </c>
      <c r="AL634" s="2">
        <v>224235.56</v>
      </c>
      <c r="AM634" s="2">
        <v>12414.06</v>
      </c>
      <c r="AN634" s="2">
        <v>0</v>
      </c>
      <c r="AO634" s="2">
        <v>12401.51</v>
      </c>
      <c r="AP634" s="2">
        <v>46018</v>
      </c>
      <c r="AQ634" s="2">
        <v>14839.11</v>
      </c>
      <c r="AR634" s="2">
        <v>0</v>
      </c>
      <c r="AS634" s="2">
        <v>0</v>
      </c>
    </row>
    <row r="635" spans="1:45" hidden="1" x14ac:dyDescent="0.25">
      <c r="A635" s="1">
        <v>22143</v>
      </c>
      <c r="B635" s="1" t="s">
        <v>156</v>
      </c>
      <c r="C635" s="2">
        <f>'[1]Resumen Cliente'!$K$291+'[1]Resumen Cliente'!$U$291+'[1]Resumen Cliente'!$Z$291</f>
        <v>6234.98</v>
      </c>
      <c r="D635" s="2">
        <f>'[1]Resumen Cliente'!$L$291+'[1]Resumen Cliente'!$V$291+'[1]Resumen Cliente'!$AA$291</f>
        <v>6036.64</v>
      </c>
      <c r="E635" s="2">
        <f>'[1]Resumen Cliente'!$M$291+'[1]Resumen Cliente'!$W$291+'[1]Resumen Cliente'!$AB$291</f>
        <v>0</v>
      </c>
      <c r="F635" s="2">
        <f>'[1]Resumen Cliente'!$N$291+'[1]Resumen Cliente'!$X$291+'[1]Resumen Cliente'!$AC$291</f>
        <v>0</v>
      </c>
      <c r="G635" s="2">
        <f>'[1]Resumen Cliente'!$O$291+'[1]Resumen Cliente'!$Y$291+'[1]Resumen Cliente'!$AD$291</f>
        <v>0</v>
      </c>
      <c r="H635" s="2">
        <f>'[1]Resumen Cliente'!$C$291-'[1]Resumen Cliente'!$D$291</f>
        <v>198.33999999999924</v>
      </c>
      <c r="I635" s="2">
        <v>198.34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6154.98</v>
      </c>
      <c r="V635" s="2">
        <v>5136.5200000000004</v>
      </c>
      <c r="W635" s="2">
        <v>0</v>
      </c>
      <c r="X635" s="2">
        <v>0</v>
      </c>
      <c r="Y635" s="2">
        <v>0</v>
      </c>
      <c r="Z635" s="2">
        <v>80</v>
      </c>
      <c r="AA635" s="2">
        <v>900.12</v>
      </c>
      <c r="AB635" s="2">
        <v>0</v>
      </c>
      <c r="AC635" s="2">
        <v>0</v>
      </c>
      <c r="AD635" s="2">
        <v>0</v>
      </c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hidden="1" x14ac:dyDescent="0.25">
      <c r="A636" s="1">
        <v>22202</v>
      </c>
      <c r="B636" s="1" t="s">
        <v>319</v>
      </c>
      <c r="C636" s="2">
        <f>'[1]Resumen Cliente'!$K$292+'[1]Resumen Cliente'!$U$292</f>
        <v>0</v>
      </c>
      <c r="D636" s="2">
        <f>'[1]Resumen Cliente'!$L$292+'[1]Resumen Cliente'!$V$292</f>
        <v>763</v>
      </c>
      <c r="E636" s="2">
        <f>'[1]Resumen Cliente'!$M$292+'[1]Resumen Cliente'!$W$292</f>
        <v>0</v>
      </c>
      <c r="F636" s="2">
        <f>'[1]Resumen Cliente'!$N$292+'[1]Resumen Cliente'!$X$292</f>
        <v>0</v>
      </c>
      <c r="G636" s="2">
        <f>'[1]Resumen Cliente'!$O$292+'[1]Resumen Cliente'!$Y$292</f>
        <v>0</v>
      </c>
      <c r="H636" s="2">
        <f>'[1]Resumen Cliente'!$C$292-'[1]Resumen Cliente'!$D$292</f>
        <v>-763</v>
      </c>
      <c r="I636" s="2">
        <v>0</v>
      </c>
      <c r="J636" s="2">
        <v>-763</v>
      </c>
      <c r="K636" s="2"/>
      <c r="L636" s="2"/>
      <c r="M636" s="2"/>
      <c r="N636" s="2"/>
      <c r="O636" s="2"/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763</v>
      </c>
      <c r="W636" s="2">
        <v>0</v>
      </c>
      <c r="X636" s="2">
        <v>0</v>
      </c>
      <c r="Y636" s="2">
        <v>0</v>
      </c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hidden="1" x14ac:dyDescent="0.25">
      <c r="A637" s="1">
        <v>22232</v>
      </c>
      <c r="B637" s="1" t="s">
        <v>320</v>
      </c>
      <c r="C637" s="2">
        <f>'[1]Resumen Cliente'!$K$293</f>
        <v>0</v>
      </c>
      <c r="D637" s="2">
        <f>'[1]Resumen Cliente'!$L$293</f>
        <v>0</v>
      </c>
      <c r="E637" s="2">
        <f>'[1]Resumen Cliente'!$M$293</f>
        <v>0</v>
      </c>
      <c r="F637" s="2">
        <f>'[1]Resumen Cliente'!$N$293</f>
        <v>0</v>
      </c>
      <c r="G637" s="2">
        <f>'[1]Resumen Cliente'!$O$293</f>
        <v>0</v>
      </c>
      <c r="H637" s="2">
        <f>'[1]Resumen Cliente'!$C$293-'[1]Resumen Cliente'!$D$293</f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hidden="1" x14ac:dyDescent="0.25">
      <c r="A638" s="1">
        <v>22261</v>
      </c>
      <c r="B638" s="1" t="s">
        <v>321</v>
      </c>
      <c r="C638" s="2">
        <f>'[1]Resumen Cliente'!$K$294</f>
        <v>0</v>
      </c>
      <c r="D638" s="2">
        <f>'[1]Resumen Cliente'!$L$294</f>
        <v>0</v>
      </c>
      <c r="E638" s="2">
        <f>'[1]Resumen Cliente'!$M$294</f>
        <v>0</v>
      </c>
      <c r="F638" s="2">
        <f>'[1]Resumen Cliente'!$N$294</f>
        <v>0</v>
      </c>
      <c r="G638" s="2">
        <f>'[1]Resumen Cliente'!$O$294</f>
        <v>0</v>
      </c>
      <c r="H638" s="2">
        <f>'[1]Resumen Cliente'!$C$294-'[1]Resumen Cliente'!$D$294</f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hidden="1" x14ac:dyDescent="0.25">
      <c r="A639" s="1">
        <v>22302</v>
      </c>
      <c r="B639" s="1" t="s">
        <v>322</v>
      </c>
      <c r="C639" s="2">
        <f>'[1]Resumen Cliente'!$K$295+'[1]Resumen Cliente'!$P$295</f>
        <v>0</v>
      </c>
      <c r="D639" s="2">
        <f>'[1]Resumen Cliente'!$L$295+'[1]Resumen Cliente'!$Q$295</f>
        <v>0</v>
      </c>
      <c r="E639" s="2">
        <f>'[1]Resumen Cliente'!$M$295+'[1]Resumen Cliente'!$R$295</f>
        <v>0</v>
      </c>
      <c r="F639" s="2">
        <f>'[1]Resumen Cliente'!$N$295+'[1]Resumen Cliente'!$S$295</f>
        <v>0</v>
      </c>
      <c r="G639" s="2">
        <f>'[1]Resumen Cliente'!$O$295+'[1]Resumen Cliente'!$T$295</f>
        <v>0</v>
      </c>
      <c r="H639" s="2">
        <f>'[1]Resumen Cliente'!$C$295-'[1]Resumen Cliente'!$D$295</f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43436.52</v>
      </c>
      <c r="P639" s="2">
        <v>0</v>
      </c>
      <c r="Q639" s="2">
        <v>0</v>
      </c>
      <c r="R639" s="2">
        <v>0</v>
      </c>
      <c r="S639" s="2">
        <v>0</v>
      </c>
      <c r="T639" s="2">
        <v>-43436.52</v>
      </c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hidden="1" x14ac:dyDescent="0.25">
      <c r="A640" s="1">
        <v>22330</v>
      </c>
      <c r="B640" s="1" t="s">
        <v>323</v>
      </c>
      <c r="C640" s="2">
        <f>'[1]Resumen Cliente'!$K$296+'[1]Resumen Cliente'!$P$296+'[1]Resumen Cliente'!$Z$296</f>
        <v>0</v>
      </c>
      <c r="D640" s="2">
        <f>'[1]Resumen Cliente'!$L$296+'[1]Resumen Cliente'!$Q$296+'[1]Resumen Cliente'!$AA$296</f>
        <v>3044</v>
      </c>
      <c r="E640" s="2">
        <f>'[1]Resumen Cliente'!$M$296+'[1]Resumen Cliente'!$R$296+'[1]Resumen Cliente'!$AB$296</f>
        <v>0</v>
      </c>
      <c r="F640" s="2">
        <f>'[1]Resumen Cliente'!$N$296+'[1]Resumen Cliente'!$S$296+'[1]Resumen Cliente'!$AC$296</f>
        <v>0</v>
      </c>
      <c r="G640" s="2">
        <f>'[1]Resumen Cliente'!$O$296+'[1]Resumen Cliente'!$T$296+'[1]Resumen Cliente'!$AD$296</f>
        <v>0</v>
      </c>
      <c r="H640" s="2">
        <f>'[1]Resumen Cliente'!$C$296-'[1]Resumen Cliente'!$D$296</f>
        <v>-3044</v>
      </c>
      <c r="I640" s="2">
        <v>0</v>
      </c>
      <c r="J640" s="2">
        <v>-3044</v>
      </c>
      <c r="K640" s="2">
        <v>0</v>
      </c>
      <c r="L640" s="2">
        <v>0</v>
      </c>
      <c r="M640" s="2">
        <v>0</v>
      </c>
      <c r="N640" s="2">
        <v>0</v>
      </c>
      <c r="O640" s="2">
        <v>20820</v>
      </c>
      <c r="P640" s="2">
        <v>0</v>
      </c>
      <c r="Q640" s="2">
        <v>0</v>
      </c>
      <c r="R640" s="2">
        <v>0</v>
      </c>
      <c r="S640" s="2">
        <v>0</v>
      </c>
      <c r="T640" s="2">
        <v>-20820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3044</v>
      </c>
      <c r="AB640" s="2">
        <v>0</v>
      </c>
      <c r="AC640" s="2">
        <v>0</v>
      </c>
      <c r="AD640" s="2">
        <v>0</v>
      </c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hidden="1" x14ac:dyDescent="0.25">
      <c r="A641" s="1">
        <v>22343</v>
      </c>
      <c r="B641" s="1" t="s">
        <v>324</v>
      </c>
      <c r="C641" s="2">
        <f>'[1]Resumen Cliente'!$K$297+'[1]Resumen Cliente'!$U$297+'[1]Resumen Cliente'!$AE$297+'[1]Resumen Cliente'!$AJ$297</f>
        <v>57560</v>
      </c>
      <c r="D641" s="2">
        <f>'[1]Resumen Cliente'!$L$297+'[1]Resumen Cliente'!$V$297+'[1]Resumen Cliente'!$AF$297+'[1]Resumen Cliente'!$AK$297</f>
        <v>95191.44</v>
      </c>
      <c r="E641" s="2">
        <f>'[1]Resumen Cliente'!$M$297+'[1]Resumen Cliente'!$W$297+'[1]Resumen Cliente'!$AG$297+'[1]Resumen Cliente'!$AL$297</f>
        <v>0</v>
      </c>
      <c r="F641" s="2">
        <f>'[1]Resumen Cliente'!$N$297+'[1]Resumen Cliente'!$X$297+'[1]Resumen Cliente'!$AH$297+'[1]Resumen Cliente'!$AM$297</f>
        <v>0</v>
      </c>
      <c r="G641" s="2">
        <f>'[1]Resumen Cliente'!$O$297+'[1]Resumen Cliente'!$Y$297+'[1]Resumen Cliente'!$AI$297+'[1]Resumen Cliente'!$AN$297</f>
        <v>21000</v>
      </c>
      <c r="H641" s="2">
        <f>'[1]Resumen Cliente'!$C$297-'[1]Resumen Cliente'!$D$297</f>
        <v>-37631.440000000002</v>
      </c>
      <c r="I641" s="2">
        <v>0</v>
      </c>
      <c r="J641" s="2">
        <v>-37631.440000000002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25000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57560</v>
      </c>
      <c r="AF641" s="2">
        <v>95191.44</v>
      </c>
      <c r="AG641" s="2">
        <v>0</v>
      </c>
      <c r="AH641" s="2">
        <v>0</v>
      </c>
      <c r="AI641" s="2">
        <v>21000</v>
      </c>
      <c r="AJ641" s="2">
        <v>0</v>
      </c>
      <c r="AK641" s="2">
        <v>0</v>
      </c>
      <c r="AL641" s="2">
        <v>0</v>
      </c>
      <c r="AM641" s="2">
        <v>0</v>
      </c>
      <c r="AN641" s="2">
        <v>-25000</v>
      </c>
      <c r="AO641" s="1"/>
      <c r="AP641" s="1"/>
      <c r="AQ641" s="1"/>
      <c r="AR641" s="1"/>
      <c r="AS641" s="1"/>
    </row>
    <row r="642" spans="1:45" hidden="1" x14ac:dyDescent="0.25">
      <c r="A642" s="1">
        <v>22346</v>
      </c>
      <c r="B642" s="1" t="s">
        <v>324</v>
      </c>
      <c r="C642" s="2">
        <f>'[1]Resumen Cliente'!$K$298+'[1]Resumen Cliente'!$U$298+'[1]Resumen Cliente'!$Z$298</f>
        <v>0</v>
      </c>
      <c r="D642" s="2">
        <f>'[1]Resumen Cliente'!$L$298+'[1]Resumen Cliente'!$V$298+'[1]Resumen Cliente'!$AA$298</f>
        <v>79047</v>
      </c>
      <c r="E642" s="2">
        <f>'[1]Resumen Cliente'!$M$298+'[1]Resumen Cliente'!$W$298+'[1]Resumen Cliente'!$AB$298</f>
        <v>0</v>
      </c>
      <c r="F642" s="2">
        <f>'[1]Resumen Cliente'!$N$298+'[1]Resumen Cliente'!$X$298+'[1]Resumen Cliente'!$AC$298</f>
        <v>0</v>
      </c>
      <c r="G642" s="2">
        <f>'[1]Resumen Cliente'!$O$298+'[1]Resumen Cliente'!$Y$298+'[1]Resumen Cliente'!$AD$298</f>
        <v>0</v>
      </c>
      <c r="H642" s="2">
        <f>'[1]Resumen Cliente'!$C$298-'[1]Resumen Cliente'!$D$298</f>
        <v>-79047</v>
      </c>
      <c r="I642" s="2">
        <v>0</v>
      </c>
      <c r="J642" s="2">
        <v>-79047</v>
      </c>
      <c r="K642" s="2">
        <v>0</v>
      </c>
      <c r="L642" s="2">
        <v>2050.2199999999998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68113.78</v>
      </c>
      <c r="W642" s="2">
        <v>0</v>
      </c>
      <c r="X642" s="2">
        <v>0</v>
      </c>
      <c r="Y642" s="2">
        <v>0</v>
      </c>
      <c r="Z642" s="2">
        <v>0</v>
      </c>
      <c r="AA642" s="2">
        <v>8883</v>
      </c>
      <c r="AB642" s="2">
        <v>0</v>
      </c>
      <c r="AC642" s="2">
        <v>0</v>
      </c>
      <c r="AD642" s="2">
        <v>0</v>
      </c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hidden="1" x14ac:dyDescent="0.25">
      <c r="A643" s="1">
        <v>22363</v>
      </c>
      <c r="B643" s="1" t="s">
        <v>325</v>
      </c>
      <c r="C643" s="2">
        <f>'[1]Resumen Cliente'!$K$299+'[1]Resumen Cliente'!$U$299</f>
        <v>0</v>
      </c>
      <c r="D643" s="2">
        <f>'[1]Resumen Cliente'!$L$299+'[1]Resumen Cliente'!$V$299</f>
        <v>3115</v>
      </c>
      <c r="E643" s="2">
        <f>'[1]Resumen Cliente'!$M$299+'[1]Resumen Cliente'!$W$299</f>
        <v>0</v>
      </c>
      <c r="F643" s="2">
        <f>'[1]Resumen Cliente'!$N$299+'[1]Resumen Cliente'!$X$299</f>
        <v>0</v>
      </c>
      <c r="G643" s="2">
        <f>'[1]Resumen Cliente'!$O$299+'[1]Resumen Cliente'!$Y$299</f>
        <v>0</v>
      </c>
      <c r="H643" s="2">
        <f>'[1]Resumen Cliente'!$C$299-'[1]Resumen Cliente'!$D$299</f>
        <v>-3115</v>
      </c>
      <c r="I643" s="2">
        <v>0</v>
      </c>
      <c r="J643" s="2">
        <v>-3115</v>
      </c>
      <c r="K643" s="2"/>
      <c r="L643" s="2"/>
      <c r="M643" s="2"/>
      <c r="N643" s="2"/>
      <c r="O643" s="2"/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3115</v>
      </c>
      <c r="W643" s="2">
        <v>0</v>
      </c>
      <c r="X643" s="2">
        <v>0</v>
      </c>
      <c r="Y643" s="2">
        <v>0</v>
      </c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hidden="1" x14ac:dyDescent="0.25">
      <c r="A644" s="1">
        <v>22377</v>
      </c>
      <c r="B644" s="1" t="s">
        <v>326</v>
      </c>
      <c r="C644" s="2">
        <f>'[1]Resumen Cliente'!$K$300</f>
        <v>0</v>
      </c>
      <c r="D644" s="2">
        <f>'[1]Resumen Cliente'!$L$300</f>
        <v>0</v>
      </c>
      <c r="E644" s="2">
        <f>'[1]Resumen Cliente'!$M$300</f>
        <v>0</v>
      </c>
      <c r="F644" s="2">
        <f>'[1]Resumen Cliente'!$N$300</f>
        <v>0</v>
      </c>
      <c r="G644" s="2">
        <f>'[1]Resumen Cliente'!$O$300</f>
        <v>0</v>
      </c>
      <c r="H644" s="2">
        <f>'[1]Resumen Cliente'!$C$300-'[1]Resumen Cliente'!$D$300</f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hidden="1" x14ac:dyDescent="0.25">
      <c r="A645" s="1">
        <v>22380</v>
      </c>
      <c r="B645" s="1" t="s">
        <v>324</v>
      </c>
      <c r="C645" s="2">
        <f>'[1]Resumen Cliente'!$K$301+'[1]Resumen Cliente'!$U$301</f>
        <v>0</v>
      </c>
      <c r="D645" s="2">
        <f>'[1]Resumen Cliente'!$L$301+'[1]Resumen Cliente'!$V$301</f>
        <v>8120</v>
      </c>
      <c r="E645" s="2">
        <f>'[1]Resumen Cliente'!$M$301+'[1]Resumen Cliente'!$W$301</f>
        <v>0</v>
      </c>
      <c r="F645" s="2">
        <f>'[1]Resumen Cliente'!$N$301+'[1]Resumen Cliente'!$X$301</f>
        <v>0</v>
      </c>
      <c r="G645" s="2">
        <f>'[1]Resumen Cliente'!$O$301+'[1]Resumen Cliente'!$Y$301</f>
        <v>0</v>
      </c>
      <c r="H645" s="2">
        <f>'[1]Resumen Cliente'!$C$301-'[1]Resumen Cliente'!$D$301</f>
        <v>-8120</v>
      </c>
      <c r="I645" s="2">
        <v>0</v>
      </c>
      <c r="J645" s="2">
        <v>-8120</v>
      </c>
      <c r="K645" s="2"/>
      <c r="L645" s="2"/>
      <c r="M645" s="2"/>
      <c r="N645" s="2"/>
      <c r="O645" s="2"/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8120</v>
      </c>
      <c r="W645" s="2">
        <v>0</v>
      </c>
      <c r="X645" s="2">
        <v>0</v>
      </c>
      <c r="Y645" s="2">
        <v>0</v>
      </c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hidden="1" x14ac:dyDescent="0.25">
      <c r="A646" s="1">
        <v>22411</v>
      </c>
      <c r="B646" s="1" t="s">
        <v>327</v>
      </c>
      <c r="C646" s="2">
        <f>'[1]Resumen Cliente'!$K$302+'[1]Resumen Cliente'!$U$302+'[1]Resumen Cliente'!$Z$302</f>
        <v>27875981</v>
      </c>
      <c r="D646" s="2">
        <f>'[1]Resumen Cliente'!$L$302+'[1]Resumen Cliente'!$V$302+'[1]Resumen Cliente'!$AA$302</f>
        <v>1398596</v>
      </c>
      <c r="E646" s="2">
        <f>'[1]Resumen Cliente'!$M$302+'[1]Resumen Cliente'!$W$302+'[1]Resumen Cliente'!$AB$302</f>
        <v>0</v>
      </c>
      <c r="F646" s="2">
        <f>'[1]Resumen Cliente'!$N$302+'[1]Resumen Cliente'!$X$302+'[1]Resumen Cliente'!$AC$302</f>
        <v>0</v>
      </c>
      <c r="G646" s="2">
        <f>'[1]Resumen Cliente'!$O$302+'[1]Resumen Cliente'!$Y$302+'[1]Resumen Cliente'!$AD$302</f>
        <v>0</v>
      </c>
      <c r="H646" s="2">
        <f>'[1]Resumen Cliente'!$C$302-'[1]Resumen Cliente'!$D$302</f>
        <v>26477385</v>
      </c>
      <c r="I646" s="2">
        <v>26477385</v>
      </c>
      <c r="J646" s="2">
        <v>0</v>
      </c>
      <c r="K646" s="2"/>
      <c r="L646" s="2"/>
      <c r="M646" s="2"/>
      <c r="N646" s="2"/>
      <c r="O646" s="2"/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16923690</v>
      </c>
      <c r="V646" s="2">
        <v>1398596</v>
      </c>
      <c r="W646" s="2">
        <v>0</v>
      </c>
      <c r="X646" s="2">
        <v>0</v>
      </c>
      <c r="Y646" s="2">
        <v>0</v>
      </c>
      <c r="Z646" s="2">
        <v>10952291</v>
      </c>
      <c r="AA646" s="2">
        <v>0</v>
      </c>
      <c r="AB646" s="2">
        <v>0</v>
      </c>
      <c r="AC646" s="2">
        <v>0</v>
      </c>
      <c r="AD646" s="2">
        <v>0</v>
      </c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hidden="1" x14ac:dyDescent="0.25">
      <c r="A647" s="1">
        <v>22412</v>
      </c>
      <c r="B647" s="1" t="s">
        <v>299</v>
      </c>
      <c r="C647" s="2">
        <f>'[1]Resumen Cliente'!$K$303+'[1]Resumen Cliente'!$U$303+'[1]Resumen Cliente'!$AE$303</f>
        <v>352002</v>
      </c>
      <c r="D647" s="2">
        <f>'[1]Resumen Cliente'!$L$303+'[1]Resumen Cliente'!$V$303+'[1]Resumen Cliente'!$AF$303</f>
        <v>0</v>
      </c>
      <c r="E647" s="2">
        <f>'[1]Resumen Cliente'!$M$303+'[1]Resumen Cliente'!$W$303+'[1]Resumen Cliente'!$AG$303</f>
        <v>0</v>
      </c>
      <c r="F647" s="2">
        <f>'[1]Resumen Cliente'!$N$303+'[1]Resumen Cliente'!$X$303+'[1]Resumen Cliente'!$AH$303</f>
        <v>0</v>
      </c>
      <c r="G647" s="2">
        <f>'[1]Resumen Cliente'!$O$303+'[1]Resumen Cliente'!$Y$303+'[1]Resumen Cliente'!$AI$303</f>
        <v>0</v>
      </c>
      <c r="H647" s="2">
        <f>'[1]Resumen Cliente'!$C$303-'[1]Resumen Cliente'!$D$303</f>
        <v>352002</v>
      </c>
      <c r="I647" s="2">
        <v>352002</v>
      </c>
      <c r="J647" s="2">
        <v>0</v>
      </c>
      <c r="K647" s="2"/>
      <c r="L647" s="2"/>
      <c r="M647" s="2"/>
      <c r="N647" s="2"/>
      <c r="O647" s="2"/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2658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349344</v>
      </c>
      <c r="AF647" s="2">
        <v>0</v>
      </c>
      <c r="AG647" s="2">
        <v>0</v>
      </c>
      <c r="AH647" s="2">
        <v>0</v>
      </c>
      <c r="AI647" s="2">
        <v>0</v>
      </c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hidden="1" x14ac:dyDescent="0.25">
      <c r="A648" s="1">
        <v>22413</v>
      </c>
      <c r="B648" s="1" t="s">
        <v>299</v>
      </c>
      <c r="C648" s="2">
        <f>'[1]Resumen Cliente'!$K$304+'[1]Resumen Cliente'!$U$304+'[1]Resumen Cliente'!$AE$304+'[1]Resumen Cliente'!$AJ$304</f>
        <v>1312187</v>
      </c>
      <c r="D648" s="2">
        <f>'[1]Resumen Cliente'!$L$304+'[1]Resumen Cliente'!$V$304+'[1]Resumen Cliente'!$AF$304+'[1]Resumen Cliente'!$AK$304</f>
        <v>0</v>
      </c>
      <c r="E648" s="2">
        <f>'[1]Resumen Cliente'!$M$304+'[1]Resumen Cliente'!$W$304+'[1]Resumen Cliente'!$AG$304+'[1]Resumen Cliente'!$AL$304</f>
        <v>0</v>
      </c>
      <c r="F648" s="2">
        <f>'[1]Resumen Cliente'!$N$304+'[1]Resumen Cliente'!$X$304+'[1]Resumen Cliente'!$AH$304+'[1]Resumen Cliente'!$AM$304</f>
        <v>0</v>
      </c>
      <c r="G648" s="2">
        <f>'[1]Resumen Cliente'!$O$304+'[1]Resumen Cliente'!$Y$304+'[1]Resumen Cliente'!$AI$304+'[1]Resumen Cliente'!$AN$304</f>
        <v>0</v>
      </c>
      <c r="H648" s="2">
        <f>'[1]Resumen Cliente'!$C$304-'[1]Resumen Cliente'!$D$304</f>
        <v>1312187</v>
      </c>
      <c r="I648" s="2">
        <v>1312187</v>
      </c>
      <c r="J648" s="2">
        <v>0</v>
      </c>
      <c r="K648" s="2"/>
      <c r="L648" s="2"/>
      <c r="M648" s="2"/>
      <c r="N648" s="2"/>
      <c r="O648" s="2"/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3585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710219</v>
      </c>
      <c r="AF648" s="2">
        <v>0</v>
      </c>
      <c r="AG648" s="2">
        <v>0</v>
      </c>
      <c r="AH648" s="2">
        <v>0</v>
      </c>
      <c r="AI648" s="2">
        <v>0</v>
      </c>
      <c r="AJ648" s="2">
        <v>598383</v>
      </c>
      <c r="AK648" s="2">
        <v>0</v>
      </c>
      <c r="AL648" s="2">
        <v>0</v>
      </c>
      <c r="AM648" s="2">
        <v>0</v>
      </c>
      <c r="AN648" s="2">
        <v>0</v>
      </c>
      <c r="AO648" s="1"/>
      <c r="AP648" s="1"/>
      <c r="AQ648" s="1"/>
      <c r="AR648" s="1"/>
      <c r="AS648" s="1"/>
    </row>
    <row r="649" spans="1:45" hidden="1" x14ac:dyDescent="0.25">
      <c r="A649" s="1">
        <v>22416</v>
      </c>
      <c r="B649" s="1" t="s">
        <v>299</v>
      </c>
      <c r="C649" s="2">
        <f>'[1]Resumen Cliente'!$K$305+'[1]Resumen Cliente'!$U$305</f>
        <v>5223</v>
      </c>
      <c r="D649" s="2">
        <f>'[1]Resumen Cliente'!$L$305+'[1]Resumen Cliente'!$V$305</f>
        <v>0</v>
      </c>
      <c r="E649" s="2">
        <f>'[1]Resumen Cliente'!$M$305+'[1]Resumen Cliente'!$W$305</f>
        <v>0</v>
      </c>
      <c r="F649" s="2">
        <f>'[1]Resumen Cliente'!$N$305+'[1]Resumen Cliente'!$X$305</f>
        <v>0</v>
      </c>
      <c r="G649" s="2">
        <f>'[1]Resumen Cliente'!$O$305+'[1]Resumen Cliente'!$Y$305</f>
        <v>0</v>
      </c>
      <c r="H649" s="2">
        <f>'[1]Resumen Cliente'!$C$305-'[1]Resumen Cliente'!$D$305</f>
        <v>5223</v>
      </c>
      <c r="I649" s="2">
        <v>5223</v>
      </c>
      <c r="J649" s="2">
        <v>0</v>
      </c>
      <c r="K649" s="2"/>
      <c r="L649" s="2"/>
      <c r="M649" s="2"/>
      <c r="N649" s="2"/>
      <c r="O649" s="2"/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5223</v>
      </c>
      <c r="V649" s="2">
        <v>0</v>
      </c>
      <c r="W649" s="2">
        <v>0</v>
      </c>
      <c r="X649" s="2">
        <v>0</v>
      </c>
      <c r="Y649" s="2">
        <v>0</v>
      </c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hidden="1" x14ac:dyDescent="0.25">
      <c r="A650" s="1">
        <v>22439</v>
      </c>
      <c r="B650" s="1" t="s">
        <v>328</v>
      </c>
      <c r="C650" s="2">
        <f>'[1]Resumen Cliente'!$K$306+'[1]Resumen Cliente'!$U$306</f>
        <v>0</v>
      </c>
      <c r="D650" s="2">
        <f>'[1]Resumen Cliente'!$L$306+'[1]Resumen Cliente'!$V$306</f>
        <v>294551.92</v>
      </c>
      <c r="E650" s="2">
        <f>'[1]Resumen Cliente'!$M$306+'[1]Resumen Cliente'!$W$306</f>
        <v>0</v>
      </c>
      <c r="F650" s="2">
        <f>'[1]Resumen Cliente'!$N$306+'[1]Resumen Cliente'!$X$306</f>
        <v>0</v>
      </c>
      <c r="G650" s="2">
        <f>'[1]Resumen Cliente'!$O$306+'[1]Resumen Cliente'!$Y$306</f>
        <v>0</v>
      </c>
      <c r="H650" s="2">
        <f>'[1]Resumen Cliente'!$C$306-'[1]Resumen Cliente'!$D$306</f>
        <v>-294551.92</v>
      </c>
      <c r="I650" s="2">
        <v>0</v>
      </c>
      <c r="J650" s="2">
        <v>-294551.92</v>
      </c>
      <c r="K650" s="2"/>
      <c r="L650" s="2"/>
      <c r="M650" s="2"/>
      <c r="N650" s="2"/>
      <c r="O650" s="2"/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294551.92</v>
      </c>
      <c r="W650" s="2">
        <v>0</v>
      </c>
      <c r="X650" s="2">
        <v>0</v>
      </c>
      <c r="Y650" s="2">
        <v>0</v>
      </c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hidden="1" x14ac:dyDescent="0.25">
      <c r="A651" s="1">
        <v>22447</v>
      </c>
      <c r="B651" s="1" t="s">
        <v>329</v>
      </c>
      <c r="C651" s="2">
        <f>'[1]Resumen Cliente'!$K$307</f>
        <v>0</v>
      </c>
      <c r="D651" s="2">
        <f>'[1]Resumen Cliente'!$L$307</f>
        <v>0</v>
      </c>
      <c r="E651" s="2">
        <f>'[1]Resumen Cliente'!$M$307</f>
        <v>0</v>
      </c>
      <c r="F651" s="2">
        <f>'[1]Resumen Cliente'!$N$307</f>
        <v>0</v>
      </c>
      <c r="G651" s="2">
        <f>'[1]Resumen Cliente'!$O$307</f>
        <v>0</v>
      </c>
      <c r="H651" s="2">
        <f>'[1]Resumen Cliente'!$C$307-'[1]Resumen Cliente'!$D$307</f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hidden="1" x14ac:dyDescent="0.25">
      <c r="A652" s="1">
        <v>22454</v>
      </c>
      <c r="B652" s="1" t="s">
        <v>330</v>
      </c>
      <c r="C652" s="2">
        <f>'[1]Resumen Cliente'!$K$308+'[1]Resumen Cliente'!$U$308+'[1]Resumen Cliente'!$Z$308</f>
        <v>0</v>
      </c>
      <c r="D652" s="2">
        <f>'[1]Resumen Cliente'!$L$308+'[1]Resumen Cliente'!$V$308+'[1]Resumen Cliente'!$AA$308</f>
        <v>4566</v>
      </c>
      <c r="E652" s="2">
        <f>'[1]Resumen Cliente'!$M$308+'[1]Resumen Cliente'!$W$308+'[1]Resumen Cliente'!$AB$308</f>
        <v>335470.28999999998</v>
      </c>
      <c r="F652" s="2">
        <f>'[1]Resumen Cliente'!$N$308+'[1]Resumen Cliente'!$X$308+'[1]Resumen Cliente'!$AC$308</f>
        <v>0</v>
      </c>
      <c r="G652" s="2">
        <f>'[1]Resumen Cliente'!$O$308+'[1]Resumen Cliente'!$Y$308+'[1]Resumen Cliente'!$AD$308</f>
        <v>0</v>
      </c>
      <c r="H652" s="2">
        <f>'[1]Resumen Cliente'!$C$308-'[1]Resumen Cliente'!$D$308</f>
        <v>-4566</v>
      </c>
      <c r="I652" s="2">
        <v>0</v>
      </c>
      <c r="J652" s="2">
        <v>-4566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3044</v>
      </c>
      <c r="W652" s="2">
        <v>335307.69</v>
      </c>
      <c r="X652" s="2">
        <v>0</v>
      </c>
      <c r="Y652" s="2">
        <v>0</v>
      </c>
      <c r="Z652" s="2">
        <v>0</v>
      </c>
      <c r="AA652" s="2">
        <v>1522</v>
      </c>
      <c r="AB652" s="2">
        <v>162.6</v>
      </c>
      <c r="AC652" s="2">
        <v>0</v>
      </c>
      <c r="AD652" s="2">
        <v>0</v>
      </c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hidden="1" x14ac:dyDescent="0.25">
      <c r="A653" s="1">
        <v>22462</v>
      </c>
      <c r="B653" s="1" t="s">
        <v>331</v>
      </c>
      <c r="C653" s="2">
        <f>'[1]Resumen Cliente'!$K$309+'[1]Resumen Cliente'!$U$309</f>
        <v>481622</v>
      </c>
      <c r="D653" s="2">
        <f>'[1]Resumen Cliente'!$L$309+'[1]Resumen Cliente'!$V$309</f>
        <v>467836</v>
      </c>
      <c r="E653" s="2">
        <f>'[1]Resumen Cliente'!$M$309+'[1]Resumen Cliente'!$W$309</f>
        <v>0</v>
      </c>
      <c r="F653" s="2">
        <f>'[1]Resumen Cliente'!$N$309+'[1]Resumen Cliente'!$X$309</f>
        <v>0</v>
      </c>
      <c r="G653" s="2">
        <f>'[1]Resumen Cliente'!$O$309+'[1]Resumen Cliente'!$Y$309</f>
        <v>0</v>
      </c>
      <c r="H653" s="2">
        <f>'[1]Resumen Cliente'!$C$309-'[1]Resumen Cliente'!$D$309</f>
        <v>13786</v>
      </c>
      <c r="I653" s="2">
        <v>13786</v>
      </c>
      <c r="J653" s="2">
        <v>0</v>
      </c>
      <c r="K653" s="2"/>
      <c r="L653" s="2"/>
      <c r="M653" s="2"/>
      <c r="N653" s="2"/>
      <c r="O653" s="2"/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481622</v>
      </c>
      <c r="V653" s="2">
        <v>467836</v>
      </c>
      <c r="W653" s="2">
        <v>0</v>
      </c>
      <c r="X653" s="2">
        <v>0</v>
      </c>
      <c r="Y653" s="2">
        <v>0</v>
      </c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hidden="1" x14ac:dyDescent="0.25">
      <c r="A654" s="1">
        <v>22503</v>
      </c>
      <c r="B654" s="1" t="s">
        <v>332</v>
      </c>
      <c r="C654" s="2">
        <f>'[1]Resumen Cliente'!$K$310+'[1]Resumen Cliente'!$U$310+'[1]Resumen Cliente'!$Z$310</f>
        <v>2453.11</v>
      </c>
      <c r="D654" s="2">
        <f>'[1]Resumen Cliente'!$L$310+'[1]Resumen Cliente'!$V$310+'[1]Resumen Cliente'!$AA$310</f>
        <v>1019409.65</v>
      </c>
      <c r="E654" s="2">
        <f>'[1]Resumen Cliente'!$M$310+'[1]Resumen Cliente'!$W$310+'[1]Resumen Cliente'!$AB$310</f>
        <v>0</v>
      </c>
      <c r="F654" s="2">
        <f>'[1]Resumen Cliente'!$N$310+'[1]Resumen Cliente'!$X$310+'[1]Resumen Cliente'!$AC$310</f>
        <v>0</v>
      </c>
      <c r="G654" s="2">
        <f>'[1]Resumen Cliente'!$O$310+'[1]Resumen Cliente'!$Y$310+'[1]Resumen Cliente'!$AD$310</f>
        <v>0</v>
      </c>
      <c r="H654" s="2">
        <f>'[1]Resumen Cliente'!$C$310-'[1]Resumen Cliente'!$D$310</f>
        <v>-1016956.54</v>
      </c>
      <c r="I654" s="2">
        <v>0</v>
      </c>
      <c r="J654" s="2">
        <v>-1016956.54</v>
      </c>
      <c r="K654" s="2"/>
      <c r="L654" s="2"/>
      <c r="M654" s="2"/>
      <c r="N654" s="2"/>
      <c r="O654" s="2"/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1019409.65</v>
      </c>
      <c r="W654" s="2">
        <v>0</v>
      </c>
      <c r="X654" s="2">
        <v>0</v>
      </c>
      <c r="Y654" s="2">
        <v>0</v>
      </c>
      <c r="Z654" s="2">
        <v>2453.11</v>
      </c>
      <c r="AA654" s="2">
        <v>0</v>
      </c>
      <c r="AB654" s="2">
        <v>0</v>
      </c>
      <c r="AC654" s="2">
        <v>0</v>
      </c>
      <c r="AD654" s="2">
        <v>0</v>
      </c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hidden="1" x14ac:dyDescent="0.25">
      <c r="A655" s="1">
        <v>22533</v>
      </c>
      <c r="B655" s="1" t="s">
        <v>299</v>
      </c>
      <c r="C655" s="2">
        <f>'[1]Resumen Cliente'!$K$311+'[1]Resumen Cliente'!$U$311+'[1]Resumen Cliente'!$Z$311+'[1]Resumen Cliente'!$AJ$311+'[1]Resumen Cliente'!$AO$311</f>
        <v>16481.66</v>
      </c>
      <c r="D655" s="2">
        <f>'[1]Resumen Cliente'!$L$311+'[1]Resumen Cliente'!$V$311+'[1]Resumen Cliente'!$AA$311+'[1]Resumen Cliente'!$AK$311+'[1]Resumen Cliente'!$AP$311</f>
        <v>263506.52</v>
      </c>
      <c r="E655" s="2">
        <f>'[1]Resumen Cliente'!$M$311+'[1]Resumen Cliente'!$W$311+'[1]Resumen Cliente'!$AB$311+'[1]Resumen Cliente'!$AL$311+'[1]Resumen Cliente'!$AQ$311</f>
        <v>712134.59</v>
      </c>
      <c r="F655" s="2">
        <f>'[1]Resumen Cliente'!$N$311+'[1]Resumen Cliente'!$X$311+'[1]Resumen Cliente'!$AC$311+'[1]Resumen Cliente'!$AM$311+'[1]Resumen Cliente'!$AR$311</f>
        <v>12382.619999999999</v>
      </c>
      <c r="G655" s="2">
        <f>'[1]Resumen Cliente'!$O$311+'[1]Resumen Cliente'!$Y$311+'[1]Resumen Cliente'!$AD$311+'[1]Resumen Cliente'!$AN$311+'[1]Resumen Cliente'!$AS$311</f>
        <v>0</v>
      </c>
      <c r="H655" s="2">
        <f>'[1]Resumen Cliente'!$C$311-'[1]Resumen Cliente'!$D$311</f>
        <v>-247024.86000000002</v>
      </c>
      <c r="I655" s="2">
        <v>0</v>
      </c>
      <c r="J655" s="2">
        <v>-247024.86</v>
      </c>
      <c r="K655" s="2">
        <v>0</v>
      </c>
      <c r="L655" s="2">
        <v>0</v>
      </c>
      <c r="M655" s="2">
        <v>0</v>
      </c>
      <c r="N655" s="2">
        <v>0</v>
      </c>
      <c r="O655" s="2">
        <v>62110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33314.79</v>
      </c>
      <c r="W655" s="2">
        <v>7723.67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4625</v>
      </c>
      <c r="AD655" s="2">
        <v>-62110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16481.66</v>
      </c>
      <c r="AK655" s="2">
        <v>204850.02</v>
      </c>
      <c r="AL655" s="2">
        <v>605154.93999999994</v>
      </c>
      <c r="AM655" s="2">
        <v>7757.62</v>
      </c>
      <c r="AN655" s="2">
        <v>0</v>
      </c>
      <c r="AO655" s="2">
        <v>0</v>
      </c>
      <c r="AP655" s="2">
        <v>25341.71</v>
      </c>
      <c r="AQ655" s="2">
        <v>99255.98</v>
      </c>
      <c r="AR655" s="2">
        <v>0</v>
      </c>
      <c r="AS655" s="2">
        <v>0</v>
      </c>
    </row>
    <row r="656" spans="1:45" hidden="1" x14ac:dyDescent="0.25">
      <c r="A656" s="1">
        <v>22534</v>
      </c>
      <c r="B656" s="1" t="s">
        <v>299</v>
      </c>
      <c r="C656" s="2">
        <f>'[1]Resumen Cliente'!$K$312+'[1]Resumen Cliente'!$U$312</f>
        <v>0</v>
      </c>
      <c r="D656" s="2">
        <f>'[1]Resumen Cliente'!$L$312+'[1]Resumen Cliente'!$V$312</f>
        <v>0</v>
      </c>
      <c r="E656" s="2">
        <f>'[1]Resumen Cliente'!$M$312+'[1]Resumen Cliente'!$W$312</f>
        <v>0</v>
      </c>
      <c r="F656" s="2">
        <f>'[1]Resumen Cliente'!$N$312+'[1]Resumen Cliente'!$X$312</f>
        <v>11884.4</v>
      </c>
      <c r="G656" s="2">
        <f>'[1]Resumen Cliente'!$O$312+'[1]Resumen Cliente'!$Y$312</f>
        <v>0</v>
      </c>
      <c r="H656" s="2">
        <f>'[1]Resumen Cliente'!$C$312-'[1]Resumen Cliente'!$D$312</f>
        <v>0</v>
      </c>
      <c r="I656" s="2">
        <v>0</v>
      </c>
      <c r="J656" s="2">
        <v>0</v>
      </c>
      <c r="K656" s="2"/>
      <c r="L656" s="2"/>
      <c r="M656" s="2"/>
      <c r="N656" s="2"/>
      <c r="O656" s="2"/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11884.4</v>
      </c>
      <c r="Y656" s="2">
        <v>0</v>
      </c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hidden="1" x14ac:dyDescent="0.25">
      <c r="A657" s="1">
        <v>22535</v>
      </c>
      <c r="B657" s="1" t="s">
        <v>333</v>
      </c>
      <c r="C657" s="2">
        <f>'[1]Resumen Cliente'!$K$313+'[1]Resumen Cliente'!$U$313+'[1]Resumen Cliente'!$Z$313</f>
        <v>0</v>
      </c>
      <c r="D657" s="2">
        <f>'[1]Resumen Cliente'!$L$313+'[1]Resumen Cliente'!$V$313+'[1]Resumen Cliente'!$AA$313</f>
        <v>0</v>
      </c>
      <c r="E657" s="2">
        <f>'[1]Resumen Cliente'!$M$313+'[1]Resumen Cliente'!$W$313+'[1]Resumen Cliente'!$AB$313</f>
        <v>0</v>
      </c>
      <c r="F657" s="2">
        <f>'[1]Resumen Cliente'!$N$313+'[1]Resumen Cliente'!$X$313+'[1]Resumen Cliente'!$AC$313</f>
        <v>0</v>
      </c>
      <c r="G657" s="2">
        <f>'[1]Resumen Cliente'!$O$313+'[1]Resumen Cliente'!$Y$313+'[1]Resumen Cliente'!$AD$313</f>
        <v>0</v>
      </c>
      <c r="H657" s="2">
        <f>'[1]Resumen Cliente'!$C$313-'[1]Resumen Cliente'!$D$313</f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20860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-18340</v>
      </c>
      <c r="Z657" s="2">
        <v>0</v>
      </c>
      <c r="AA657" s="2">
        <v>0</v>
      </c>
      <c r="AB657" s="2">
        <v>0</v>
      </c>
      <c r="AC657" s="2">
        <v>0</v>
      </c>
      <c r="AD657" s="2">
        <v>-2520</v>
      </c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hidden="1" x14ac:dyDescent="0.25">
      <c r="A658" s="1">
        <v>22553</v>
      </c>
      <c r="B658" s="1" t="s">
        <v>299</v>
      </c>
      <c r="C658" s="2">
        <f>'[1]Resumen Cliente'!$K$314+'[1]Resumen Cliente'!$U$314</f>
        <v>0</v>
      </c>
      <c r="D658" s="2">
        <f>'[1]Resumen Cliente'!$L$314+'[1]Resumen Cliente'!$V$314</f>
        <v>3204</v>
      </c>
      <c r="E658" s="2">
        <f>'[1]Resumen Cliente'!$M$314+'[1]Resumen Cliente'!$W$314</f>
        <v>0</v>
      </c>
      <c r="F658" s="2">
        <f>'[1]Resumen Cliente'!$N$314+'[1]Resumen Cliente'!$X$314</f>
        <v>0</v>
      </c>
      <c r="G658" s="2">
        <f>'[1]Resumen Cliente'!$O$314+'[1]Resumen Cliente'!$Y$314</f>
        <v>0</v>
      </c>
      <c r="H658" s="2">
        <f>'[1]Resumen Cliente'!$C$314-'[1]Resumen Cliente'!$D$314</f>
        <v>-3204</v>
      </c>
      <c r="I658" s="2">
        <v>0</v>
      </c>
      <c r="J658" s="2">
        <v>-3204</v>
      </c>
      <c r="K658" s="2"/>
      <c r="L658" s="2"/>
      <c r="M658" s="2"/>
      <c r="N658" s="2"/>
      <c r="O658" s="2"/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3204</v>
      </c>
      <c r="W658" s="2">
        <v>0</v>
      </c>
      <c r="X658" s="2">
        <v>0</v>
      </c>
      <c r="Y658" s="2">
        <v>0</v>
      </c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hidden="1" x14ac:dyDescent="0.25">
      <c r="A659" s="1">
        <v>22554</v>
      </c>
      <c r="B659" s="1" t="s">
        <v>299</v>
      </c>
      <c r="C659" s="2">
        <f>'[1]Resumen Cliente'!$K$315+'[1]Resumen Cliente'!$U$315</f>
        <v>0</v>
      </c>
      <c r="D659" s="2">
        <f>'[1]Resumen Cliente'!$L$315+'[1]Resumen Cliente'!$V$315</f>
        <v>3156</v>
      </c>
      <c r="E659" s="2">
        <f>'[1]Resumen Cliente'!$M$315+'[1]Resumen Cliente'!$W$315</f>
        <v>0</v>
      </c>
      <c r="F659" s="2">
        <f>'[1]Resumen Cliente'!$N$315+'[1]Resumen Cliente'!$X$315</f>
        <v>0</v>
      </c>
      <c r="G659" s="2">
        <f>'[1]Resumen Cliente'!$O$315+'[1]Resumen Cliente'!$Y$315</f>
        <v>0</v>
      </c>
      <c r="H659" s="2">
        <f>'[1]Resumen Cliente'!$C$315-'[1]Resumen Cliente'!$D$315</f>
        <v>-3156</v>
      </c>
      <c r="I659" s="2">
        <v>0</v>
      </c>
      <c r="J659" s="2">
        <v>-3156</v>
      </c>
      <c r="K659" s="2"/>
      <c r="L659" s="2"/>
      <c r="M659" s="2"/>
      <c r="N659" s="2"/>
      <c r="O659" s="2"/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3156</v>
      </c>
      <c r="W659" s="2">
        <v>0</v>
      </c>
      <c r="X659" s="2">
        <v>0</v>
      </c>
      <c r="Y659" s="2">
        <v>0</v>
      </c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hidden="1" x14ac:dyDescent="0.25">
      <c r="A660" s="1">
        <v>22578</v>
      </c>
      <c r="B660" s="1" t="s">
        <v>334</v>
      </c>
      <c r="C660" s="2">
        <f>'[1]Resumen Cliente'!$K$316+'[1]Resumen Cliente'!$U$316+'[1]Resumen Cliente'!$Z$316+'[1]Resumen Cliente'!$AJ$316+'[1]Resumen Cliente'!$AO$316</f>
        <v>1021347.3200000001</v>
      </c>
      <c r="D660" s="2">
        <f>'[1]Resumen Cliente'!$L$316+'[1]Resumen Cliente'!$V$316+'[1]Resumen Cliente'!$AA$316+'[1]Resumen Cliente'!$AK$316+'[1]Resumen Cliente'!$AP$316</f>
        <v>505191.65</v>
      </c>
      <c r="E660" s="2">
        <f>'[1]Resumen Cliente'!$M$316+'[1]Resumen Cliente'!$W$316+'[1]Resumen Cliente'!$AB$316+'[1]Resumen Cliente'!$AL$316+'[1]Resumen Cliente'!$AQ$316</f>
        <v>0</v>
      </c>
      <c r="F660" s="2">
        <f>'[1]Resumen Cliente'!$N$316+'[1]Resumen Cliente'!$X$316+'[1]Resumen Cliente'!$AC$316+'[1]Resumen Cliente'!$AM$316+'[1]Resumen Cliente'!$AR$316</f>
        <v>0</v>
      </c>
      <c r="G660" s="2">
        <f>'[1]Resumen Cliente'!$O$316+'[1]Resumen Cliente'!$Y$316+'[1]Resumen Cliente'!$AD$316+'[1]Resumen Cliente'!$AN$316+'[1]Resumen Cliente'!$AS$316</f>
        <v>87870</v>
      </c>
      <c r="H660" s="2">
        <f>'[1]Resumen Cliente'!$C$316-'[1]Resumen Cliente'!$D$316</f>
        <v>516155.67000000004</v>
      </c>
      <c r="I660" s="2">
        <v>516155.67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833460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31416</v>
      </c>
      <c r="W660" s="2">
        <v>0</v>
      </c>
      <c r="X660" s="2">
        <v>0</v>
      </c>
      <c r="Y660" s="2">
        <v>-348556</v>
      </c>
      <c r="Z660" s="2">
        <v>0</v>
      </c>
      <c r="AA660" s="2">
        <v>0</v>
      </c>
      <c r="AB660" s="2">
        <v>0</v>
      </c>
      <c r="AC660" s="2">
        <v>0</v>
      </c>
      <c r="AD660" s="2">
        <v>-495360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1006121.29</v>
      </c>
      <c r="AK660" s="2">
        <v>295385.61</v>
      </c>
      <c r="AL660" s="2">
        <v>0</v>
      </c>
      <c r="AM660" s="2">
        <v>0</v>
      </c>
      <c r="AN660" s="2">
        <v>-46480</v>
      </c>
      <c r="AO660" s="2">
        <v>15226.03</v>
      </c>
      <c r="AP660" s="2">
        <v>178390.04</v>
      </c>
      <c r="AQ660" s="2">
        <v>0</v>
      </c>
      <c r="AR660" s="2">
        <v>0</v>
      </c>
      <c r="AS660" s="2">
        <v>144806</v>
      </c>
    </row>
    <row r="661" spans="1:45" hidden="1" x14ac:dyDescent="0.25">
      <c r="A661" s="1">
        <v>22614</v>
      </c>
      <c r="B661" s="1" t="s">
        <v>335</v>
      </c>
      <c r="C661" s="2">
        <f>'[1]Resumen Cliente'!$K$317+'[1]Resumen Cliente'!$U$317+'[1]Resumen Cliente'!$AE$317+'[1]Resumen Cliente'!$AJ$317</f>
        <v>0</v>
      </c>
      <c r="D661" s="2">
        <f>'[1]Resumen Cliente'!$L$317+'[1]Resumen Cliente'!$V$317+'[1]Resumen Cliente'!$AF$317+'[1]Resumen Cliente'!$AK$317</f>
        <v>71280.08</v>
      </c>
      <c r="E661" s="2">
        <f>'[1]Resumen Cliente'!$M$317+'[1]Resumen Cliente'!$W$317+'[1]Resumen Cliente'!$AG$317+'[1]Resumen Cliente'!$AL$317</f>
        <v>0</v>
      </c>
      <c r="F661" s="2">
        <f>'[1]Resumen Cliente'!$N$317+'[1]Resumen Cliente'!$X$317+'[1]Resumen Cliente'!$AH$317+'[1]Resumen Cliente'!$AM$317</f>
        <v>1510.32</v>
      </c>
      <c r="G661" s="2">
        <f>'[1]Resumen Cliente'!$O$317+'[1]Resumen Cliente'!$Y$317+'[1]Resumen Cliente'!$AI$317+'[1]Resumen Cliente'!$AN$317</f>
        <v>0</v>
      </c>
      <c r="H661" s="2">
        <f>'[1]Resumen Cliente'!$C$317-'[1]Resumen Cliente'!$D$317</f>
        <v>-71280.08</v>
      </c>
      <c r="I661" s="2">
        <v>0</v>
      </c>
      <c r="J661" s="2">
        <v>-71280.08</v>
      </c>
      <c r="K661" s="2"/>
      <c r="L661" s="2"/>
      <c r="M661" s="2"/>
      <c r="N661" s="2"/>
      <c r="O661" s="2"/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8383.0300000000007</v>
      </c>
      <c r="W661" s="2">
        <v>0</v>
      </c>
      <c r="X661" s="2">
        <v>1510.32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50546.67</v>
      </c>
      <c r="AG661" s="2">
        <v>0</v>
      </c>
      <c r="AH661" s="2">
        <v>0</v>
      </c>
      <c r="AI661" s="2">
        <v>0</v>
      </c>
      <c r="AJ661" s="2">
        <v>0</v>
      </c>
      <c r="AK661" s="2">
        <v>12350.38</v>
      </c>
      <c r="AL661" s="2">
        <v>0</v>
      </c>
      <c r="AM661" s="2">
        <v>0</v>
      </c>
      <c r="AN661" s="2">
        <v>0</v>
      </c>
      <c r="AO661" s="1"/>
      <c r="AP661" s="1"/>
      <c r="AQ661" s="1"/>
      <c r="AR661" s="1"/>
      <c r="AS661" s="1"/>
    </row>
    <row r="662" spans="1:45" hidden="1" x14ac:dyDescent="0.25">
      <c r="A662" s="1">
        <v>22662</v>
      </c>
      <c r="B662" s="1" t="s">
        <v>336</v>
      </c>
      <c r="C662" s="2">
        <f>'[1]Resumen Cliente'!$K$318+'[1]Resumen Cliente'!$P$318</f>
        <v>2880</v>
      </c>
      <c r="D662" s="2">
        <f>'[1]Resumen Cliente'!$L$318+'[1]Resumen Cliente'!$Q$318</f>
        <v>1190</v>
      </c>
      <c r="E662" s="2">
        <f>'[1]Resumen Cliente'!$M$318+'[1]Resumen Cliente'!$R$318</f>
        <v>0</v>
      </c>
      <c r="F662" s="2">
        <f>'[1]Resumen Cliente'!$N$318+'[1]Resumen Cliente'!$S$318</f>
        <v>0</v>
      </c>
      <c r="G662" s="2">
        <f>'[1]Resumen Cliente'!$O$318+'[1]Resumen Cliente'!$T$318</f>
        <v>0</v>
      </c>
      <c r="H662" s="2">
        <f>'[1]Resumen Cliente'!$C$318-'[1]Resumen Cliente'!$D$318</f>
        <v>1690</v>
      </c>
      <c r="I662" s="2">
        <v>1690</v>
      </c>
      <c r="J662" s="2">
        <v>0</v>
      </c>
      <c r="K662" s="2"/>
      <c r="L662" s="2"/>
      <c r="M662" s="2"/>
      <c r="N662" s="2"/>
      <c r="O662" s="2"/>
      <c r="P662" s="2">
        <v>2880</v>
      </c>
      <c r="Q662" s="2">
        <v>1190</v>
      </c>
      <c r="R662" s="2">
        <v>0</v>
      </c>
      <c r="S662" s="2">
        <v>0</v>
      </c>
      <c r="T662" s="2">
        <v>0</v>
      </c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hidden="1" x14ac:dyDescent="0.25">
      <c r="A663" s="1">
        <v>22709</v>
      </c>
      <c r="B663" s="1" t="s">
        <v>337</v>
      </c>
      <c r="C663" s="2">
        <f>'[1]Resumen Cliente'!$K$319</f>
        <v>0</v>
      </c>
      <c r="D663" s="2">
        <f>'[1]Resumen Cliente'!$L$319</f>
        <v>0</v>
      </c>
      <c r="E663" s="2">
        <f>'[1]Resumen Cliente'!$M$319</f>
        <v>0</v>
      </c>
      <c r="F663" s="2">
        <f>'[1]Resumen Cliente'!$N$319</f>
        <v>0</v>
      </c>
      <c r="G663" s="2">
        <f>'[1]Resumen Cliente'!$O$319</f>
        <v>0</v>
      </c>
      <c r="H663" s="2">
        <f>'[1]Resumen Cliente'!$C$319-'[1]Resumen Cliente'!$D$319</f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hidden="1" x14ac:dyDescent="0.25">
      <c r="A664" s="1">
        <v>22713</v>
      </c>
      <c r="B664" s="1" t="s">
        <v>338</v>
      </c>
      <c r="C664" s="2">
        <f>'[1]Resumen Cliente'!$K$320+'[1]Resumen Cliente'!$P$320+'[1]Resumen Cliente'!$Z$320</f>
        <v>94347</v>
      </c>
      <c r="D664" s="2">
        <f>'[1]Resumen Cliente'!$L$320+'[1]Resumen Cliente'!$Q$320+'[1]Resumen Cliente'!$AA$320</f>
        <v>39977.58</v>
      </c>
      <c r="E664" s="2">
        <f>'[1]Resumen Cliente'!$M$320+'[1]Resumen Cliente'!$R$320+'[1]Resumen Cliente'!$AB$320</f>
        <v>0</v>
      </c>
      <c r="F664" s="2">
        <f>'[1]Resumen Cliente'!$N$320+'[1]Resumen Cliente'!$S$320+'[1]Resumen Cliente'!$AC$320</f>
        <v>6910.28</v>
      </c>
      <c r="G664" s="2">
        <f>'[1]Resumen Cliente'!$O$320+'[1]Resumen Cliente'!$T$320+'[1]Resumen Cliente'!$AD$320</f>
        <v>0</v>
      </c>
      <c r="H664" s="2">
        <f>'[1]Resumen Cliente'!$C$320-'[1]Resumen Cliente'!$D$320</f>
        <v>54369.42</v>
      </c>
      <c r="I664" s="2">
        <v>54369.42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94347</v>
      </c>
      <c r="AA664" s="2">
        <v>39977.58</v>
      </c>
      <c r="AB664" s="2">
        <v>0</v>
      </c>
      <c r="AC664" s="2">
        <v>6910.28</v>
      </c>
      <c r="AD664" s="2">
        <v>0</v>
      </c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hidden="1" x14ac:dyDescent="0.25">
      <c r="A665" s="1">
        <v>22737</v>
      </c>
      <c r="B665" s="1" t="s">
        <v>339</v>
      </c>
      <c r="C665" s="2">
        <f>'[1]Resumen Cliente'!$K$321+'[1]Resumen Cliente'!$P$321</f>
        <v>0</v>
      </c>
      <c r="D665" s="2">
        <f>'[1]Resumen Cliente'!$L$321+'[1]Resumen Cliente'!$Q$321</f>
        <v>0</v>
      </c>
      <c r="E665" s="2">
        <f>'[1]Resumen Cliente'!$M$321+'[1]Resumen Cliente'!$R$321</f>
        <v>0</v>
      </c>
      <c r="F665" s="2">
        <f>'[1]Resumen Cliente'!$N$321+'[1]Resumen Cliente'!$S$321</f>
        <v>0</v>
      </c>
      <c r="G665" s="2">
        <f>'[1]Resumen Cliente'!$O$321+'[1]Resumen Cliente'!$T$321</f>
        <v>0</v>
      </c>
      <c r="H665" s="2">
        <f>'[1]Resumen Cliente'!$C$321-'[1]Resumen Cliente'!$D$321</f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305880</v>
      </c>
      <c r="P665" s="2">
        <v>0</v>
      </c>
      <c r="Q665" s="2">
        <v>0</v>
      </c>
      <c r="R665" s="2">
        <v>0</v>
      </c>
      <c r="S665" s="2">
        <v>0</v>
      </c>
      <c r="T665" s="2">
        <v>-305880</v>
      </c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hidden="1" x14ac:dyDescent="0.25">
      <c r="A666" s="1">
        <v>22741</v>
      </c>
      <c r="B666" s="1" t="s">
        <v>340</v>
      </c>
      <c r="C666" s="2">
        <f>'[1]Resumen Cliente'!$K$322+'[1]Resumen Cliente'!$U$322+'[1]Resumen Cliente'!$Z$322+'[1]Resumen Cliente'!$AJ$322+'[1]Resumen Cliente'!$AO$322</f>
        <v>1509429.47</v>
      </c>
      <c r="D666" s="2">
        <f>'[1]Resumen Cliente'!$L$322+'[1]Resumen Cliente'!$V$322+'[1]Resumen Cliente'!$AA$322+'[1]Resumen Cliente'!$AK$322+'[1]Resumen Cliente'!$AP$322</f>
        <v>1147803.23</v>
      </c>
      <c r="E666" s="2">
        <f>'[1]Resumen Cliente'!$M$322+'[1]Resumen Cliente'!$W$322+'[1]Resumen Cliente'!$AB$322+'[1]Resumen Cliente'!$AL$322+'[1]Resumen Cliente'!$AQ$322</f>
        <v>0</v>
      </c>
      <c r="F666" s="2">
        <f>'[1]Resumen Cliente'!$N$322+'[1]Resumen Cliente'!$X$322+'[1]Resumen Cliente'!$AC$322+'[1]Resumen Cliente'!$AM$322+'[1]Resumen Cliente'!$AR$322</f>
        <v>43839.64</v>
      </c>
      <c r="G666" s="2">
        <f>'[1]Resumen Cliente'!$O$322+'[1]Resumen Cliente'!$Y$322+'[1]Resumen Cliente'!$AD$322+'[1]Resumen Cliente'!$AN$322+'[1]Resumen Cliente'!$AS$322</f>
        <v>0</v>
      </c>
      <c r="H666" s="2">
        <f>'[1]Resumen Cliente'!$C$322-'[1]Resumen Cliente'!$D$322</f>
        <v>361626.24</v>
      </c>
      <c r="I666" s="2">
        <v>361626.24</v>
      </c>
      <c r="J666" s="2">
        <v>0</v>
      </c>
      <c r="K666" s="2"/>
      <c r="L666" s="2"/>
      <c r="M666" s="2"/>
      <c r="N666" s="2"/>
      <c r="O666" s="2"/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10386</v>
      </c>
      <c r="V666" s="2">
        <v>1165</v>
      </c>
      <c r="W666" s="2">
        <v>0</v>
      </c>
      <c r="X666" s="2">
        <v>0</v>
      </c>
      <c r="Y666" s="2">
        <v>0</v>
      </c>
      <c r="Z666" s="2">
        <v>3284</v>
      </c>
      <c r="AA666" s="2">
        <v>1426.06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1127703</v>
      </c>
      <c r="AK666" s="2">
        <v>816304.73</v>
      </c>
      <c r="AL666" s="2">
        <v>0</v>
      </c>
      <c r="AM666" s="2">
        <v>43839.64</v>
      </c>
      <c r="AN666" s="2">
        <v>0</v>
      </c>
      <c r="AO666" s="2">
        <v>368056.47</v>
      </c>
      <c r="AP666" s="2">
        <v>328907.44</v>
      </c>
      <c r="AQ666" s="2">
        <v>0</v>
      </c>
      <c r="AR666" s="2">
        <v>0</v>
      </c>
      <c r="AS666" s="2">
        <v>0</v>
      </c>
    </row>
    <row r="667" spans="1:45" hidden="1" x14ac:dyDescent="0.25">
      <c r="A667" s="1">
        <v>22932</v>
      </c>
      <c r="B667" s="1" t="s">
        <v>341</v>
      </c>
      <c r="C667" s="2">
        <f>'[1]Resumen Cliente'!$K$323+'[1]Resumen Cliente'!$U$323</f>
        <v>0</v>
      </c>
      <c r="D667" s="2">
        <f>'[1]Resumen Cliente'!$L$323+'[1]Resumen Cliente'!$V$323</f>
        <v>8423</v>
      </c>
      <c r="E667" s="2">
        <f>'[1]Resumen Cliente'!$M$323+'[1]Resumen Cliente'!$W$323</f>
        <v>0</v>
      </c>
      <c r="F667" s="2">
        <f>'[1]Resumen Cliente'!$N$323+'[1]Resumen Cliente'!$X$323</f>
        <v>3277.04</v>
      </c>
      <c r="G667" s="2">
        <f>'[1]Resumen Cliente'!$O$323+'[1]Resumen Cliente'!$Y$323</f>
        <v>0</v>
      </c>
      <c r="H667" s="2">
        <f>'[1]Resumen Cliente'!$C$323-'[1]Resumen Cliente'!$D$323</f>
        <v>-8423</v>
      </c>
      <c r="I667" s="2">
        <v>0</v>
      </c>
      <c r="J667" s="2">
        <v>-8423</v>
      </c>
      <c r="K667" s="2"/>
      <c r="L667" s="2"/>
      <c r="M667" s="2"/>
      <c r="N667" s="2"/>
      <c r="O667" s="2"/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8423</v>
      </c>
      <c r="W667" s="2">
        <v>0</v>
      </c>
      <c r="X667" s="2">
        <v>3277.04</v>
      </c>
      <c r="Y667" s="2">
        <v>0</v>
      </c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hidden="1" x14ac:dyDescent="0.25">
      <c r="A668" s="1">
        <v>22977</v>
      </c>
      <c r="B668" s="1" t="s">
        <v>297</v>
      </c>
      <c r="C668" s="2">
        <f>'[1]Resumen Cliente'!$K$324+'[1]Resumen Cliente'!$U$324+'[1]Resumen Cliente'!$Z$324</f>
        <v>0</v>
      </c>
      <c r="D668" s="2">
        <f>'[1]Resumen Cliente'!$L$324+'[1]Resumen Cliente'!$V$324+'[1]Resumen Cliente'!$AA$324</f>
        <v>509.24</v>
      </c>
      <c r="E668" s="2">
        <f>'[1]Resumen Cliente'!$M$324+'[1]Resumen Cliente'!$W$324+'[1]Resumen Cliente'!$AB$324</f>
        <v>0</v>
      </c>
      <c r="F668" s="2">
        <f>'[1]Resumen Cliente'!$N$324+'[1]Resumen Cliente'!$X$324+'[1]Resumen Cliente'!$AC$324</f>
        <v>16476.810000000001</v>
      </c>
      <c r="G668" s="2">
        <f>'[1]Resumen Cliente'!$O$324+'[1]Resumen Cliente'!$Y$324+'[1]Resumen Cliente'!$AD$324</f>
        <v>0</v>
      </c>
      <c r="H668" s="2">
        <f>'[1]Resumen Cliente'!$C$324-'[1]Resumen Cliente'!$D$324</f>
        <v>-509.24</v>
      </c>
      <c r="I668" s="2">
        <v>0</v>
      </c>
      <c r="J668" s="2">
        <v>-509.24</v>
      </c>
      <c r="K668" s="2"/>
      <c r="L668" s="2"/>
      <c r="M668" s="2"/>
      <c r="N668" s="2"/>
      <c r="O668" s="2"/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16476.810000000001</v>
      </c>
      <c r="Y668" s="2">
        <v>0</v>
      </c>
      <c r="Z668" s="2">
        <v>0</v>
      </c>
      <c r="AA668" s="2">
        <v>509.24</v>
      </c>
      <c r="AB668" s="2">
        <v>0</v>
      </c>
      <c r="AC668" s="2">
        <v>0</v>
      </c>
      <c r="AD668" s="2">
        <v>0</v>
      </c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hidden="1" x14ac:dyDescent="0.25">
      <c r="A669" s="1">
        <v>22978</v>
      </c>
      <c r="B669" s="1" t="s">
        <v>339</v>
      </c>
      <c r="C669" s="2">
        <f>'[1]Resumen Cliente'!$K$325+'[1]Resumen Cliente'!$U$325+'[1]Resumen Cliente'!$Z$325+'[1]Resumen Cliente'!$AJ$325+'[1]Resumen Cliente'!$AO$325</f>
        <v>3117144</v>
      </c>
      <c r="D669" s="2">
        <f>'[1]Resumen Cliente'!$L$325+'[1]Resumen Cliente'!$V$325+'[1]Resumen Cliente'!$AA$325+'[1]Resumen Cliente'!$AK$325+'[1]Resumen Cliente'!$AP$325</f>
        <v>1103440.83</v>
      </c>
      <c r="E669" s="2">
        <f>'[1]Resumen Cliente'!$M$325+'[1]Resumen Cliente'!$W$325+'[1]Resumen Cliente'!$AB$325+'[1]Resumen Cliente'!$AL$325+'[1]Resumen Cliente'!$AQ$325</f>
        <v>3950</v>
      </c>
      <c r="F669" s="2">
        <f>'[1]Resumen Cliente'!$N$325+'[1]Resumen Cliente'!$X$325+'[1]Resumen Cliente'!$AC$325+'[1]Resumen Cliente'!$AM$325+'[1]Resumen Cliente'!$AR$325</f>
        <v>0</v>
      </c>
      <c r="G669" s="2">
        <f>'[1]Resumen Cliente'!$O$325+'[1]Resumen Cliente'!$Y$325+'[1]Resumen Cliente'!$AD$325+'[1]Resumen Cliente'!$AN$325+'[1]Resumen Cliente'!$AS$325</f>
        <v>353800</v>
      </c>
      <c r="H669" s="2">
        <f>'[1]Resumen Cliente'!$C$325-'[1]Resumen Cliente'!$D$325</f>
        <v>2013703.17</v>
      </c>
      <c r="I669" s="2">
        <v>2013703.17</v>
      </c>
      <c r="J669" s="2">
        <v>0</v>
      </c>
      <c r="K669" s="2"/>
      <c r="L669" s="2"/>
      <c r="M669" s="2"/>
      <c r="N669" s="2"/>
      <c r="O669" s="2"/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368220</v>
      </c>
      <c r="Z669" s="2">
        <v>0</v>
      </c>
      <c r="AA669" s="2">
        <v>0</v>
      </c>
      <c r="AB669" s="2">
        <v>3500</v>
      </c>
      <c r="AC669" s="2">
        <v>0</v>
      </c>
      <c r="AD669" s="2">
        <v>304820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3117144</v>
      </c>
      <c r="AK669" s="2">
        <v>1014077.79</v>
      </c>
      <c r="AL669" s="2">
        <v>0</v>
      </c>
      <c r="AM669" s="2">
        <v>0</v>
      </c>
      <c r="AN669" s="2">
        <v>3510</v>
      </c>
      <c r="AO669" s="2">
        <v>0</v>
      </c>
      <c r="AP669" s="2">
        <v>89363.04</v>
      </c>
      <c r="AQ669" s="2">
        <v>450</v>
      </c>
      <c r="AR669" s="2">
        <v>0</v>
      </c>
      <c r="AS669" s="2">
        <v>-322750</v>
      </c>
    </row>
    <row r="670" spans="1:45" hidden="1" x14ac:dyDescent="0.25">
      <c r="A670" s="1">
        <v>23020</v>
      </c>
      <c r="B670" s="1" t="s">
        <v>342</v>
      </c>
      <c r="C670" s="2">
        <f>'[1]Resumen Cliente'!$K$326+'[1]Resumen Cliente'!$U$326+'[1]Resumen Cliente'!$Z$326+'[1]Resumen Cliente'!$AJ$326+'[1]Resumen Cliente'!$AO$326</f>
        <v>603228</v>
      </c>
      <c r="D670" s="2">
        <f>'[1]Resumen Cliente'!$L$326+'[1]Resumen Cliente'!$V$326+'[1]Resumen Cliente'!$AA$326+'[1]Resumen Cliente'!$AK$326+'[1]Resumen Cliente'!$AP$326</f>
        <v>110791.53</v>
      </c>
      <c r="E670" s="2">
        <f>'[1]Resumen Cliente'!$M$326+'[1]Resumen Cliente'!$W$326+'[1]Resumen Cliente'!$AB$326+'[1]Resumen Cliente'!$AL$326+'[1]Resumen Cliente'!$AQ$326</f>
        <v>0</v>
      </c>
      <c r="F670" s="2">
        <f>'[1]Resumen Cliente'!$N$326+'[1]Resumen Cliente'!$X$326+'[1]Resumen Cliente'!$AC$326+'[1]Resumen Cliente'!$AM$326+'[1]Resumen Cliente'!$AR$326</f>
        <v>0</v>
      </c>
      <c r="G670" s="2">
        <f>'[1]Resumen Cliente'!$O$326+'[1]Resumen Cliente'!$Y$326+'[1]Resumen Cliente'!$AD$326+'[1]Resumen Cliente'!$AN$326+'[1]Resumen Cliente'!$AS$326</f>
        <v>400030</v>
      </c>
      <c r="H670" s="2">
        <f>'[1]Resumen Cliente'!$C$326-'[1]Resumen Cliente'!$D$326</f>
        <v>492436.47</v>
      </c>
      <c r="I670" s="2">
        <v>492436.47</v>
      </c>
      <c r="J670" s="2">
        <v>0</v>
      </c>
      <c r="K670" s="2"/>
      <c r="L670" s="2"/>
      <c r="M670" s="2"/>
      <c r="N670" s="2"/>
      <c r="O670" s="2"/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248842.4</v>
      </c>
      <c r="Z670" s="2">
        <v>0</v>
      </c>
      <c r="AA670" s="2">
        <v>0</v>
      </c>
      <c r="AB670" s="2">
        <v>0</v>
      </c>
      <c r="AC670" s="2">
        <v>0</v>
      </c>
      <c r="AD670" s="2">
        <v>37857.599999999999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451575</v>
      </c>
      <c r="AK670" s="2">
        <v>101228.33</v>
      </c>
      <c r="AL670" s="2">
        <v>0</v>
      </c>
      <c r="AM670" s="2">
        <v>0</v>
      </c>
      <c r="AN670" s="2">
        <v>127230</v>
      </c>
      <c r="AO670" s="2">
        <v>151653</v>
      </c>
      <c r="AP670" s="2">
        <v>9563.2000000000007</v>
      </c>
      <c r="AQ670" s="2">
        <v>0</v>
      </c>
      <c r="AR670" s="2">
        <v>0</v>
      </c>
      <c r="AS670" s="2">
        <v>-13900</v>
      </c>
    </row>
    <row r="671" spans="1:45" hidden="1" x14ac:dyDescent="0.25">
      <c r="A671" s="1">
        <v>23024</v>
      </c>
      <c r="B671" s="1" t="s">
        <v>343</v>
      </c>
      <c r="C671" s="2">
        <f>'[1]Resumen Cliente'!$K$327+'[1]Resumen Cliente'!$U$327+'[1]Resumen Cliente'!$AE$327+'[1]Resumen Cliente'!$AJ$327</f>
        <v>0</v>
      </c>
      <c r="D671" s="2">
        <f>'[1]Resumen Cliente'!$L$327+'[1]Resumen Cliente'!$V$327+'[1]Resumen Cliente'!$AF$327+'[1]Resumen Cliente'!$AK$327</f>
        <v>18768</v>
      </c>
      <c r="E671" s="2">
        <f>'[1]Resumen Cliente'!$M$327+'[1]Resumen Cliente'!$W$327+'[1]Resumen Cliente'!$AG$327+'[1]Resumen Cliente'!$AL$327</f>
        <v>0</v>
      </c>
      <c r="F671" s="2">
        <f>'[1]Resumen Cliente'!$N$327+'[1]Resumen Cliente'!$X$327+'[1]Resumen Cliente'!$AH$327+'[1]Resumen Cliente'!$AM$327</f>
        <v>0</v>
      </c>
      <c r="G671" s="2">
        <f>'[1]Resumen Cliente'!$O$327+'[1]Resumen Cliente'!$Y$327+'[1]Resumen Cliente'!$AI$327+'[1]Resumen Cliente'!$AN$327</f>
        <v>17360</v>
      </c>
      <c r="H671" s="2">
        <f>'[1]Resumen Cliente'!$C$327-'[1]Resumen Cliente'!$D$327</f>
        <v>-18768</v>
      </c>
      <c r="I671" s="2">
        <v>0</v>
      </c>
      <c r="J671" s="2">
        <v>-18768</v>
      </c>
      <c r="K671" s="2"/>
      <c r="L671" s="2"/>
      <c r="M671" s="2"/>
      <c r="N671" s="2"/>
      <c r="O671" s="2"/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22000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18768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-4640</v>
      </c>
      <c r="AO671" s="1"/>
      <c r="AP671" s="1"/>
      <c r="AQ671" s="1"/>
      <c r="AR671" s="1"/>
      <c r="AS671" s="1"/>
    </row>
    <row r="672" spans="1:45" hidden="1" x14ac:dyDescent="0.25">
      <c r="A672" s="1">
        <v>23047</v>
      </c>
      <c r="B672" s="1" t="s">
        <v>344</v>
      </c>
      <c r="C672" s="2">
        <f>'[1]Resumen Cliente'!$K$328+'[1]Resumen Cliente'!$U$328+'[1]Resumen Cliente'!$Z$328</f>
        <v>0</v>
      </c>
      <c r="D672" s="2">
        <f>'[1]Resumen Cliente'!$L$328+'[1]Resumen Cliente'!$V$328+'[1]Resumen Cliente'!$AA$328</f>
        <v>672.8</v>
      </c>
      <c r="E672" s="2">
        <f>'[1]Resumen Cliente'!$M$328+'[1]Resumen Cliente'!$W$328+'[1]Resumen Cliente'!$AB$328</f>
        <v>0</v>
      </c>
      <c r="F672" s="2">
        <f>'[1]Resumen Cliente'!$N$328+'[1]Resumen Cliente'!$X$328+'[1]Resumen Cliente'!$AC$328</f>
        <v>0</v>
      </c>
      <c r="G672" s="2">
        <f>'[1]Resumen Cliente'!$O$328+'[1]Resumen Cliente'!$Y$328+'[1]Resumen Cliente'!$AD$328</f>
        <v>75000</v>
      </c>
      <c r="H672" s="2">
        <f>'[1]Resumen Cliente'!$C$328-'[1]Resumen Cliente'!$D$328</f>
        <v>-672.8</v>
      </c>
      <c r="I672" s="2">
        <v>0</v>
      </c>
      <c r="J672" s="2">
        <v>-672.8</v>
      </c>
      <c r="K672" s="2"/>
      <c r="L672" s="2"/>
      <c r="M672" s="2"/>
      <c r="N672" s="2"/>
      <c r="O672" s="2"/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2573600</v>
      </c>
      <c r="Z672" s="2">
        <v>0</v>
      </c>
      <c r="AA672" s="2">
        <v>672.8</v>
      </c>
      <c r="AB672" s="2">
        <v>0</v>
      </c>
      <c r="AC672" s="2">
        <v>0</v>
      </c>
      <c r="AD672" s="2">
        <v>-2498600</v>
      </c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hidden="1" x14ac:dyDescent="0.25">
      <c r="A673" s="1">
        <v>23054</v>
      </c>
      <c r="B673" s="1" t="s">
        <v>345</v>
      </c>
      <c r="C673" s="2">
        <f>'[1]Resumen Cliente'!$K$329+'[1]Resumen Cliente'!$U$329+'[1]Resumen Cliente'!$Z$329+'[1]Resumen Cliente'!$AJ$329+'[1]Resumen Cliente'!$AO$329</f>
        <v>462507.36</v>
      </c>
      <c r="D673" s="2">
        <f>'[1]Resumen Cliente'!$L$329+'[1]Resumen Cliente'!$V$329+'[1]Resumen Cliente'!$AA$329+'[1]Resumen Cliente'!$AK$329+'[1]Resumen Cliente'!$AP$329</f>
        <v>266425.88</v>
      </c>
      <c r="E673" s="2">
        <f>'[1]Resumen Cliente'!$M$329+'[1]Resumen Cliente'!$W$329+'[1]Resumen Cliente'!$AB$329+'[1]Resumen Cliente'!$AL$329+'[1]Resumen Cliente'!$AQ$329</f>
        <v>0</v>
      </c>
      <c r="F673" s="2">
        <f>'[1]Resumen Cliente'!$N$329+'[1]Resumen Cliente'!$X$329+'[1]Resumen Cliente'!$AC$329+'[1]Resumen Cliente'!$AM$329+'[1]Resumen Cliente'!$AR$329</f>
        <v>0</v>
      </c>
      <c r="G673" s="2">
        <f>'[1]Resumen Cliente'!$O$329+'[1]Resumen Cliente'!$Y$329+'[1]Resumen Cliente'!$AD$329+'[1]Resumen Cliente'!$AN$329+'[1]Resumen Cliente'!$AS$329</f>
        <v>242470</v>
      </c>
      <c r="H673" s="2">
        <f>'[1]Resumen Cliente'!$C$329-'[1]Resumen Cliente'!$D$329</f>
        <v>196081.47999999998</v>
      </c>
      <c r="I673" s="2">
        <v>196081.48</v>
      </c>
      <c r="J673" s="2">
        <v>0</v>
      </c>
      <c r="K673" s="2"/>
      <c r="L673" s="2"/>
      <c r="M673" s="2"/>
      <c r="N673" s="2"/>
      <c r="O673" s="2"/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55240</v>
      </c>
      <c r="Z673" s="2">
        <v>0</v>
      </c>
      <c r="AA673" s="2">
        <v>0</v>
      </c>
      <c r="AB673" s="2">
        <v>0</v>
      </c>
      <c r="AC673" s="2">
        <v>0</v>
      </c>
      <c r="AD673" s="2">
        <v>83540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380507.36</v>
      </c>
      <c r="AK673" s="2">
        <v>266425.88</v>
      </c>
      <c r="AL673" s="2">
        <v>0</v>
      </c>
      <c r="AM673" s="2">
        <v>0</v>
      </c>
      <c r="AN673" s="2">
        <v>131980</v>
      </c>
      <c r="AO673" s="2">
        <v>82000</v>
      </c>
      <c r="AP673" s="2">
        <v>0</v>
      </c>
      <c r="AQ673" s="2">
        <v>0</v>
      </c>
      <c r="AR673" s="2">
        <v>0</v>
      </c>
      <c r="AS673" s="2">
        <v>-28290</v>
      </c>
    </row>
    <row r="674" spans="1:45" hidden="1" x14ac:dyDescent="0.25">
      <c r="A674" s="1">
        <v>23128</v>
      </c>
      <c r="B674" s="1" t="s">
        <v>346</v>
      </c>
      <c r="C674" s="2">
        <f>'[1]Resumen Cliente'!$K$330+'[1]Resumen Cliente'!$U$330+'[1]Resumen Cliente'!$Z$330</f>
        <v>0</v>
      </c>
      <c r="D674" s="2">
        <f>'[1]Resumen Cliente'!$L$330+'[1]Resumen Cliente'!$V$330+'[1]Resumen Cliente'!$AA$330</f>
        <v>746</v>
      </c>
      <c r="E674" s="2">
        <f>'[1]Resumen Cliente'!$M$330+'[1]Resumen Cliente'!$W$330+'[1]Resumen Cliente'!$AB$330</f>
        <v>0</v>
      </c>
      <c r="F674" s="2">
        <f>'[1]Resumen Cliente'!$N$330+'[1]Resumen Cliente'!$X$330+'[1]Resumen Cliente'!$AC$330</f>
        <v>0</v>
      </c>
      <c r="G674" s="2">
        <f>'[1]Resumen Cliente'!$O$330+'[1]Resumen Cliente'!$Y$330+'[1]Resumen Cliente'!$AD$330</f>
        <v>0</v>
      </c>
      <c r="H674" s="2">
        <f>'[1]Resumen Cliente'!$C$330-'[1]Resumen Cliente'!$D$330</f>
        <v>-746</v>
      </c>
      <c r="I674" s="2">
        <v>0</v>
      </c>
      <c r="J674" s="2">
        <v>-746</v>
      </c>
      <c r="K674" s="2"/>
      <c r="L674" s="2"/>
      <c r="M674" s="2"/>
      <c r="N674" s="2"/>
      <c r="O674" s="2"/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336</v>
      </c>
      <c r="W674" s="2">
        <v>0</v>
      </c>
      <c r="X674" s="2">
        <v>0</v>
      </c>
      <c r="Y674" s="2">
        <v>0</v>
      </c>
      <c r="Z674" s="2">
        <v>0</v>
      </c>
      <c r="AA674" s="2">
        <v>410</v>
      </c>
      <c r="AB674" s="2">
        <v>0</v>
      </c>
      <c r="AC674" s="2">
        <v>0</v>
      </c>
      <c r="AD674" s="2">
        <v>0</v>
      </c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hidden="1" x14ac:dyDescent="0.25">
      <c r="A675" s="1">
        <v>23228</v>
      </c>
      <c r="B675" s="1" t="s">
        <v>304</v>
      </c>
      <c r="C675" s="2">
        <f>'[1]Resumen Cliente'!$K$331+'[1]Resumen Cliente'!$U$331+'[1]Resumen Cliente'!$AE$331+'[1]Resumen Cliente'!$AJ$331</f>
        <v>3312309.65</v>
      </c>
      <c r="D675" s="2">
        <f>'[1]Resumen Cliente'!$L$331+'[1]Resumen Cliente'!$V$331+'[1]Resumen Cliente'!$AF$331+'[1]Resumen Cliente'!$AK$331</f>
        <v>2545345.4499999997</v>
      </c>
      <c r="E675" s="2">
        <f>'[1]Resumen Cliente'!$M$331+'[1]Resumen Cliente'!$W$331+'[1]Resumen Cliente'!$AG$331+'[1]Resumen Cliente'!$AL$331</f>
        <v>545</v>
      </c>
      <c r="F675" s="2">
        <f>'[1]Resumen Cliente'!$N$331+'[1]Resumen Cliente'!$X$331+'[1]Resumen Cliente'!$AH$331+'[1]Resumen Cliente'!$AM$331</f>
        <v>0</v>
      </c>
      <c r="G675" s="2">
        <f>'[1]Resumen Cliente'!$O$331+'[1]Resumen Cliente'!$Y$331+'[1]Resumen Cliente'!$AI$331+'[1]Resumen Cliente'!$AN$331</f>
        <v>0</v>
      </c>
      <c r="H675" s="2">
        <f>'[1]Resumen Cliente'!$C$331-'[1]Resumen Cliente'!$D$331</f>
        <v>766964.20000000019</v>
      </c>
      <c r="I675" s="2">
        <v>766964.2</v>
      </c>
      <c r="J675" s="2">
        <v>0</v>
      </c>
      <c r="K675" s="2"/>
      <c r="L675" s="2"/>
      <c r="M675" s="2"/>
      <c r="N675" s="2"/>
      <c r="O675" s="2"/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545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2399047.65</v>
      </c>
      <c r="AF675" s="2">
        <v>2145138.5099999998</v>
      </c>
      <c r="AG675" s="2">
        <v>0</v>
      </c>
      <c r="AH675" s="2">
        <v>0</v>
      </c>
      <c r="AI675" s="2">
        <v>0</v>
      </c>
      <c r="AJ675" s="2">
        <v>913262</v>
      </c>
      <c r="AK675" s="2">
        <v>400206.94</v>
      </c>
      <c r="AL675" s="2">
        <v>0</v>
      </c>
      <c r="AM675" s="2">
        <v>0</v>
      </c>
      <c r="AN675" s="2">
        <v>0</v>
      </c>
      <c r="AO675" s="1"/>
      <c r="AP675" s="1"/>
      <c r="AQ675" s="1"/>
      <c r="AR675" s="1"/>
      <c r="AS675" s="1"/>
    </row>
    <row r="676" spans="1:45" hidden="1" x14ac:dyDescent="0.25">
      <c r="A676" s="1">
        <v>23288</v>
      </c>
      <c r="B676" s="1" t="s">
        <v>347</v>
      </c>
      <c r="C676" s="2">
        <f>'[1]Resumen Cliente'!$K$332+'[1]Resumen Cliente'!$U$332+'[1]Resumen Cliente'!$Z$332</f>
        <v>0</v>
      </c>
      <c r="D676" s="2">
        <f>'[1]Resumen Cliente'!$L$332+'[1]Resumen Cliente'!$V$332+'[1]Resumen Cliente'!$AA$332</f>
        <v>635</v>
      </c>
      <c r="E676" s="2">
        <f>'[1]Resumen Cliente'!$M$332+'[1]Resumen Cliente'!$W$332+'[1]Resumen Cliente'!$AB$332</f>
        <v>0</v>
      </c>
      <c r="F676" s="2">
        <f>'[1]Resumen Cliente'!$N$332+'[1]Resumen Cliente'!$X$332+'[1]Resumen Cliente'!$AC$332</f>
        <v>0</v>
      </c>
      <c r="G676" s="2">
        <f>'[1]Resumen Cliente'!$O$332+'[1]Resumen Cliente'!$Y$332+'[1]Resumen Cliente'!$AD$332</f>
        <v>0</v>
      </c>
      <c r="H676" s="2">
        <f>'[1]Resumen Cliente'!$C$332-'[1]Resumen Cliente'!$D$332</f>
        <v>-635</v>
      </c>
      <c r="I676" s="2">
        <v>0</v>
      </c>
      <c r="J676" s="2">
        <v>-635</v>
      </c>
      <c r="K676" s="2"/>
      <c r="L676" s="2"/>
      <c r="M676" s="2"/>
      <c r="N676" s="2"/>
      <c r="O676" s="2"/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580</v>
      </c>
      <c r="W676" s="2">
        <v>0</v>
      </c>
      <c r="X676" s="2">
        <v>0</v>
      </c>
      <c r="Y676" s="2">
        <v>0</v>
      </c>
      <c r="Z676" s="2">
        <v>0</v>
      </c>
      <c r="AA676" s="2">
        <v>55</v>
      </c>
      <c r="AB676" s="2">
        <v>0</v>
      </c>
      <c r="AC676" s="2">
        <v>0</v>
      </c>
      <c r="AD676" s="2">
        <v>0</v>
      </c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hidden="1" x14ac:dyDescent="0.25">
      <c r="A677" s="1">
        <v>23386</v>
      </c>
      <c r="B677" s="1" t="s">
        <v>348</v>
      </c>
      <c r="C677" s="2">
        <f>'[1]Resumen Cliente'!$K$333+'[1]Resumen Cliente'!$U$333+'[1]Resumen Cliente'!$AE$333+'[1]Resumen Cliente'!$AJ$333</f>
        <v>0</v>
      </c>
      <c r="D677" s="2">
        <f>'[1]Resumen Cliente'!$L$333+'[1]Resumen Cliente'!$V$333+'[1]Resumen Cliente'!$AF$333+'[1]Resumen Cliente'!$AK$333</f>
        <v>104584.48</v>
      </c>
      <c r="E677" s="2">
        <f>'[1]Resumen Cliente'!$M$333+'[1]Resumen Cliente'!$W$333+'[1]Resumen Cliente'!$AG$333+'[1]Resumen Cliente'!$AL$333</f>
        <v>427095.83</v>
      </c>
      <c r="F677" s="2">
        <f>'[1]Resumen Cliente'!$N$333+'[1]Resumen Cliente'!$X$333+'[1]Resumen Cliente'!$AH$333+'[1]Resumen Cliente'!$AM$333</f>
        <v>11060.01</v>
      </c>
      <c r="G677" s="2">
        <f>'[1]Resumen Cliente'!$O$333+'[1]Resumen Cliente'!$Y$333+'[1]Resumen Cliente'!$AI$333+'[1]Resumen Cliente'!$AN$333</f>
        <v>0</v>
      </c>
      <c r="H677" s="2">
        <f>'[1]Resumen Cliente'!$C$333-'[1]Resumen Cliente'!$D$333</f>
        <v>-104584.48</v>
      </c>
      <c r="I677" s="2">
        <v>0</v>
      </c>
      <c r="J677" s="2">
        <v>-104584.48</v>
      </c>
      <c r="K677" s="2"/>
      <c r="L677" s="2"/>
      <c r="M677" s="2"/>
      <c r="N677" s="2"/>
      <c r="O677" s="2"/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3201.8</v>
      </c>
      <c r="X677" s="2">
        <v>0</v>
      </c>
      <c r="Y677" s="2">
        <v>55101.23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39097.879999999997</v>
      </c>
      <c r="AG677" s="2">
        <v>366433.83</v>
      </c>
      <c r="AH677" s="2">
        <v>11060.01</v>
      </c>
      <c r="AI677" s="2">
        <v>0</v>
      </c>
      <c r="AJ677" s="2">
        <v>0</v>
      </c>
      <c r="AK677" s="2">
        <v>65486.6</v>
      </c>
      <c r="AL677" s="2">
        <v>57460.2</v>
      </c>
      <c r="AM677" s="2">
        <v>0</v>
      </c>
      <c r="AN677" s="2">
        <v>-55101.23</v>
      </c>
      <c r="AO677" s="1"/>
      <c r="AP677" s="1"/>
      <c r="AQ677" s="1"/>
      <c r="AR677" s="1"/>
      <c r="AS677" s="1"/>
    </row>
    <row r="678" spans="1:45" hidden="1" x14ac:dyDescent="0.25">
      <c r="A678" s="1">
        <v>23663</v>
      </c>
      <c r="B678" s="1" t="s">
        <v>349</v>
      </c>
      <c r="C678" s="2">
        <f>'[1]Resumen Cliente'!$K$334+'[1]Resumen Cliente'!$U$334+'[1]Resumen Cliente'!$AE$334+'[1]Resumen Cliente'!$AJ$334</f>
        <v>97685.46</v>
      </c>
      <c r="D678" s="2">
        <f>'[1]Resumen Cliente'!$L$334+'[1]Resumen Cliente'!$V$334+'[1]Resumen Cliente'!$AF$334+'[1]Resumen Cliente'!$AK$334</f>
        <v>1304662.8400000001</v>
      </c>
      <c r="E678" s="2">
        <f>'[1]Resumen Cliente'!$M$334+'[1]Resumen Cliente'!$W$334+'[1]Resumen Cliente'!$AG$334+'[1]Resumen Cliente'!$AL$334</f>
        <v>938021.91999999993</v>
      </c>
      <c r="F678" s="2">
        <f>'[1]Resumen Cliente'!$N$334+'[1]Resumen Cliente'!$X$334+'[1]Resumen Cliente'!$AH$334+'[1]Resumen Cliente'!$AM$334</f>
        <v>33851.68</v>
      </c>
      <c r="G678" s="2">
        <f>'[1]Resumen Cliente'!$O$334+'[1]Resumen Cliente'!$Y$334+'[1]Resumen Cliente'!$AI$334+'[1]Resumen Cliente'!$AN$334</f>
        <v>1482217.5</v>
      </c>
      <c r="H678" s="2">
        <f>'[1]Resumen Cliente'!$C$334-'[1]Resumen Cliente'!$D$334</f>
        <v>-1206977.3800000001</v>
      </c>
      <c r="I678" s="2">
        <v>0</v>
      </c>
      <c r="J678" s="2">
        <v>-1206977.3799999999</v>
      </c>
      <c r="K678" s="2"/>
      <c r="L678" s="2"/>
      <c r="M678" s="2"/>
      <c r="N678" s="2"/>
      <c r="O678" s="2"/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550837.5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97685.46</v>
      </c>
      <c r="AF678" s="2">
        <v>1216241.48</v>
      </c>
      <c r="AG678" s="2">
        <v>782221.12</v>
      </c>
      <c r="AH678" s="2">
        <v>33851.68</v>
      </c>
      <c r="AI678" s="2">
        <v>-357329</v>
      </c>
      <c r="AJ678" s="2">
        <v>0</v>
      </c>
      <c r="AK678" s="2">
        <v>88421.36</v>
      </c>
      <c r="AL678" s="2">
        <v>155800.79999999999</v>
      </c>
      <c r="AM678" s="2">
        <v>0</v>
      </c>
      <c r="AN678" s="2">
        <v>1288709</v>
      </c>
      <c r="AO678" s="1"/>
      <c r="AP678" s="1"/>
      <c r="AQ678" s="1"/>
      <c r="AR678" s="1"/>
      <c r="AS678" s="1"/>
    </row>
    <row r="679" spans="1:45" hidden="1" x14ac:dyDescent="0.25">
      <c r="A679" s="1">
        <v>23664</v>
      </c>
      <c r="B679" s="1" t="s">
        <v>350</v>
      </c>
      <c r="C679" s="2">
        <f>'[1]Resumen Cliente'!$K$335+'[1]Resumen Cliente'!$U$335</f>
        <v>0</v>
      </c>
      <c r="D679" s="2">
        <f>'[1]Resumen Cliente'!$L$335+'[1]Resumen Cliente'!$V$335</f>
        <v>8229.8799999999992</v>
      </c>
      <c r="E679" s="2">
        <f>'[1]Resumen Cliente'!$M$335+'[1]Resumen Cliente'!$W$335</f>
        <v>0</v>
      </c>
      <c r="F679" s="2">
        <f>'[1]Resumen Cliente'!$N$335+'[1]Resumen Cliente'!$X$335</f>
        <v>0</v>
      </c>
      <c r="G679" s="2">
        <f>'[1]Resumen Cliente'!$O$335+'[1]Resumen Cliente'!$Y$335</f>
        <v>0</v>
      </c>
      <c r="H679" s="2">
        <f>'[1]Resumen Cliente'!$C$335-'[1]Resumen Cliente'!$D$335</f>
        <v>-8229.8799999999992</v>
      </c>
      <c r="I679" s="2">
        <v>0</v>
      </c>
      <c r="J679" s="2">
        <v>-8229.8799999999992</v>
      </c>
      <c r="K679" s="2"/>
      <c r="L679" s="2"/>
      <c r="M679" s="2"/>
      <c r="N679" s="2"/>
      <c r="O679" s="2"/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8229.8799999999992</v>
      </c>
      <c r="W679" s="2">
        <v>0</v>
      </c>
      <c r="X679" s="2">
        <v>0</v>
      </c>
      <c r="Y679" s="2">
        <v>0</v>
      </c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hidden="1" x14ac:dyDescent="0.25">
      <c r="A680" s="1">
        <v>23689</v>
      </c>
      <c r="B680" s="1" t="s">
        <v>351</v>
      </c>
      <c r="C680" s="2">
        <f>'[1]Resumen Cliente'!$K$336+'[1]Resumen Cliente'!$U$336+'[1]Resumen Cliente'!$Z$336</f>
        <v>17959943.68</v>
      </c>
      <c r="D680" s="2">
        <f>'[1]Resumen Cliente'!$L$336+'[1]Resumen Cliente'!$V$336+'[1]Resumen Cliente'!$AA$336</f>
        <v>16588043.040000001</v>
      </c>
      <c r="E680" s="2">
        <f>'[1]Resumen Cliente'!$M$336+'[1]Resumen Cliente'!$W$336+'[1]Resumen Cliente'!$AB$336</f>
        <v>0</v>
      </c>
      <c r="F680" s="2">
        <f>'[1]Resumen Cliente'!$N$336+'[1]Resumen Cliente'!$X$336+'[1]Resumen Cliente'!$AC$336</f>
        <v>0</v>
      </c>
      <c r="G680" s="2">
        <f>'[1]Resumen Cliente'!$O$336+'[1]Resumen Cliente'!$Y$336+'[1]Resumen Cliente'!$AD$336</f>
        <v>0</v>
      </c>
      <c r="H680" s="2">
        <f>'[1]Resumen Cliente'!$C$336-'[1]Resumen Cliente'!$D$336</f>
        <v>1371900.6399999987</v>
      </c>
      <c r="I680" s="2">
        <v>1371900.64</v>
      </c>
      <c r="J680" s="2">
        <v>0</v>
      </c>
      <c r="K680" s="2"/>
      <c r="L680" s="2"/>
      <c r="M680" s="2"/>
      <c r="N680" s="2"/>
      <c r="O680" s="2"/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7440984.6799999997</v>
      </c>
      <c r="V680" s="2">
        <v>7960634.5700000003</v>
      </c>
      <c r="W680" s="2">
        <v>0</v>
      </c>
      <c r="X680" s="2">
        <v>0</v>
      </c>
      <c r="Y680" s="2">
        <v>0</v>
      </c>
      <c r="Z680" s="2">
        <v>10518959</v>
      </c>
      <c r="AA680" s="2">
        <v>8627408.4700000007</v>
      </c>
      <c r="AB680" s="2">
        <v>0</v>
      </c>
      <c r="AC680" s="2">
        <v>0</v>
      </c>
      <c r="AD680" s="2">
        <v>0</v>
      </c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hidden="1" x14ac:dyDescent="0.25">
      <c r="A681" s="1">
        <v>23733</v>
      </c>
      <c r="B681" s="1" t="s">
        <v>352</v>
      </c>
      <c r="C681" s="2">
        <f>'[1]Resumen Cliente'!$K$337+'[1]Resumen Cliente'!$U$337+'[1]Resumen Cliente'!$Z$337</f>
        <v>0</v>
      </c>
      <c r="D681" s="2">
        <f>'[1]Resumen Cliente'!$L$337+'[1]Resumen Cliente'!$V$337+'[1]Resumen Cliente'!$AA$337</f>
        <v>8000.27</v>
      </c>
      <c r="E681" s="2">
        <f>'[1]Resumen Cliente'!$M$337+'[1]Resumen Cliente'!$W$337+'[1]Resumen Cliente'!$AB$337</f>
        <v>0</v>
      </c>
      <c r="F681" s="2">
        <f>'[1]Resumen Cliente'!$N$337+'[1]Resumen Cliente'!$X$337+'[1]Resumen Cliente'!$AC$337</f>
        <v>0</v>
      </c>
      <c r="G681" s="2">
        <f>'[1]Resumen Cliente'!$O$337+'[1]Resumen Cliente'!$Y$337+'[1]Resumen Cliente'!$AD$337</f>
        <v>0</v>
      </c>
      <c r="H681" s="2">
        <f>'[1]Resumen Cliente'!$C$337-'[1]Resumen Cliente'!$D$337</f>
        <v>-8000.27</v>
      </c>
      <c r="I681" s="2">
        <v>0</v>
      </c>
      <c r="J681" s="2">
        <v>-8000.27</v>
      </c>
      <c r="K681" s="2"/>
      <c r="L681" s="2"/>
      <c r="M681" s="2"/>
      <c r="N681" s="2"/>
      <c r="O681" s="2"/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7645.31</v>
      </c>
      <c r="W681" s="2">
        <v>0</v>
      </c>
      <c r="X681" s="2">
        <v>0</v>
      </c>
      <c r="Y681" s="2">
        <v>0</v>
      </c>
      <c r="Z681" s="2">
        <v>0</v>
      </c>
      <c r="AA681" s="2">
        <v>354.96</v>
      </c>
      <c r="AB681" s="2">
        <v>0</v>
      </c>
      <c r="AC681" s="2">
        <v>0</v>
      </c>
      <c r="AD681" s="2">
        <v>0</v>
      </c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hidden="1" x14ac:dyDescent="0.25">
      <c r="A682" s="1">
        <v>23750</v>
      </c>
      <c r="B682" s="1" t="s">
        <v>353</v>
      </c>
      <c r="C682" s="2">
        <f>'[1]Resumen Cliente'!$K$338+'[1]Resumen Cliente'!$U$338+'[1]Resumen Cliente'!$Z$338</f>
        <v>0</v>
      </c>
      <c r="D682" s="2">
        <f>'[1]Resumen Cliente'!$L$338+'[1]Resumen Cliente'!$V$338+'[1]Resumen Cliente'!$AA$338</f>
        <v>142747.99</v>
      </c>
      <c r="E682" s="2">
        <f>'[1]Resumen Cliente'!$M$338+'[1]Resumen Cliente'!$W$338+'[1]Resumen Cliente'!$AB$338</f>
        <v>4796</v>
      </c>
      <c r="F682" s="2">
        <f>'[1]Resumen Cliente'!$N$338+'[1]Resumen Cliente'!$X$338+'[1]Resumen Cliente'!$AC$338</f>
        <v>0</v>
      </c>
      <c r="G682" s="2">
        <f>'[1]Resumen Cliente'!$O$338+'[1]Resumen Cliente'!$Y$338+'[1]Resumen Cliente'!$AD$338</f>
        <v>0</v>
      </c>
      <c r="H682" s="2">
        <f>'[1]Resumen Cliente'!$C$338-'[1]Resumen Cliente'!$D$338</f>
        <v>-142747.99</v>
      </c>
      <c r="I682" s="2">
        <v>0</v>
      </c>
      <c r="J682" s="2">
        <v>-142747.99</v>
      </c>
      <c r="K682" s="2"/>
      <c r="L682" s="2"/>
      <c r="M682" s="2"/>
      <c r="N682" s="2"/>
      <c r="O682" s="2"/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111005.91</v>
      </c>
      <c r="W682" s="2">
        <v>0</v>
      </c>
      <c r="X682" s="2">
        <v>0</v>
      </c>
      <c r="Y682" s="2">
        <v>0</v>
      </c>
      <c r="Z682" s="2">
        <v>0</v>
      </c>
      <c r="AA682" s="2">
        <v>31742.080000000002</v>
      </c>
      <c r="AB682" s="2">
        <v>4796</v>
      </c>
      <c r="AC682" s="2">
        <v>0</v>
      </c>
      <c r="AD682" s="2">
        <v>0</v>
      </c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x14ac:dyDescent="0.25">
      <c r="A683" s="1">
        <v>23941</v>
      </c>
      <c r="B683" s="1" t="s">
        <v>354</v>
      </c>
      <c r="C683" s="2">
        <f>'[1]Resumen Cliente'!$K$339+'[1]Resumen Cliente'!$U$339</f>
        <v>53071.040000000001</v>
      </c>
      <c r="D683" s="2">
        <f>'[1]Resumen Cliente'!$L$339+'[1]Resumen Cliente'!$V$339</f>
        <v>49129.08</v>
      </c>
      <c r="E683" s="2">
        <f>'[1]Resumen Cliente'!$M$339+'[1]Resumen Cliente'!$W$339</f>
        <v>0</v>
      </c>
      <c r="F683" s="2">
        <f>'[1]Resumen Cliente'!$N$339+'[1]Resumen Cliente'!$X$339</f>
        <v>0</v>
      </c>
      <c r="G683" s="2">
        <f>'[1]Resumen Cliente'!$O$339+'[1]Resumen Cliente'!$Y$339</f>
        <v>0</v>
      </c>
      <c r="H683" s="2">
        <f>'[1]Resumen Cliente'!$C$339-'[1]Resumen Cliente'!$D$339</f>
        <v>3941.9599999999991</v>
      </c>
      <c r="I683" s="2">
        <v>3941.96</v>
      </c>
      <c r="J683" s="2">
        <v>0</v>
      </c>
      <c r="K683" s="2"/>
      <c r="L683" s="2"/>
      <c r="M683" s="2"/>
      <c r="N683" s="2"/>
      <c r="O683" s="2"/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53071.040000000001</v>
      </c>
      <c r="V683" s="2">
        <v>49129.08</v>
      </c>
      <c r="W683" s="2">
        <v>0</v>
      </c>
      <c r="X683" s="2">
        <v>0</v>
      </c>
      <c r="Y683" s="2">
        <v>0</v>
      </c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x14ac:dyDescent="0.25">
      <c r="A684" s="1"/>
      <c r="B684" s="7" t="s">
        <v>357</v>
      </c>
      <c r="C684" s="5">
        <f>SUM('[1]Resumen Cliente'!$C$2:'[1]Resumen Cliente'!$C$339)</f>
        <v>96082486.019999996</v>
      </c>
      <c r="D684" s="5">
        <f>SUM('[1]Resumen Cliente'!$D$2:'[1]Resumen Cliente'!$D$339)</f>
        <v>62205364.790000014</v>
      </c>
      <c r="E684" s="5">
        <f>SUM('[1]Resumen Cliente'!$E$2:'[1]Resumen Cliente'!$E$339)</f>
        <v>12261574.33</v>
      </c>
      <c r="F684" s="5">
        <f>SUM('[1]Resumen Cliente'!$F$2:'[1]Resumen Cliente'!$F$339)</f>
        <v>1123004.2700000003</v>
      </c>
      <c r="G684" s="5">
        <f>SUM('[1]Resumen Cliente'!$G$2:'[1]Resumen Cliente'!$G$339)</f>
        <v>9169601.1400000006</v>
      </c>
      <c r="H684" s="5">
        <f>SUM('[1]Resumen Cliente'!$H$2:'[1]Resumen Cliente'!$H$339)</f>
        <v>33877121.230000004</v>
      </c>
      <c r="I684" s="5">
        <f>SUM('[1]Resumen Cliente'!$I$2:'[1]Resumen Cliente'!$I$339)</f>
        <v>46659813.430000015</v>
      </c>
      <c r="J684" s="5">
        <f>SUM('[1]Resumen Cliente'!$J$2:'[1]Resumen Cliente'!$J$339)</f>
        <v>-12782692.199999999</v>
      </c>
      <c r="K684" s="5">
        <f>SUM('[1]Resumen Cliente'!$K$2:'[1]Resumen Cliente'!$K$339)</f>
        <v>12195</v>
      </c>
      <c r="L684" s="5">
        <f>SUM('[1]Resumen Cliente'!$L$2:'[1]Resumen Cliente'!$L$339)</f>
        <v>51179.18</v>
      </c>
      <c r="M684" s="5">
        <f>SUM('[1]Resumen Cliente'!$M$2:'[1]Resumen Cliente'!$M$339)</f>
        <v>55411.11</v>
      </c>
      <c r="N684" s="5">
        <f>SUM('[1]Resumen Cliente'!$N$2:'[1]Resumen Cliente'!$N$339)</f>
        <v>2121.6</v>
      </c>
      <c r="O684" s="5">
        <f>SUM('[1]Resumen Cliente'!$O$2:'[1]Resumen Cliente'!$O$339)</f>
        <v>3037301.1900000004</v>
      </c>
      <c r="P684" s="5">
        <f>SUM('[1]Resumen Cliente'!$P$5:'[1]Resumen Cliente'!$P$334)</f>
        <v>7082.24</v>
      </c>
      <c r="Q684" s="5">
        <f>SUM('[1]Resumen Cliente'!$Q$5:'[1]Resumen Cliente'!$Q$334)</f>
        <v>3946</v>
      </c>
      <c r="R684" s="5">
        <f>SUM('[1]Resumen Cliente'!$R$5:'[1]Resumen Cliente'!$R$334)</f>
        <v>0</v>
      </c>
      <c r="S684" s="5">
        <f>SUM('[1]Resumen Cliente'!$S$5:'[1]Resumen Cliente'!$S$334)</f>
        <v>0</v>
      </c>
      <c r="T684" s="5">
        <f>SUM('[1]Resumen Cliente'!$T$5:'[1]Resumen Cliente'!$T$334)</f>
        <v>-591232.52</v>
      </c>
      <c r="U684" s="5">
        <f>SUM('[1]Resumen Cliente'!$U$5:'[1]Resumen Cliente'!$U$334)</f>
        <v>24153093</v>
      </c>
      <c r="V684" s="5">
        <f>SUM('[1]Resumen Cliente'!$V$5:'[1]Resumen Cliente'!$V$334)</f>
        <v>9365887.3599999975</v>
      </c>
      <c r="W684" s="5">
        <f>SUM('[1]Resumen Cliente'!$W$5:'[1]Resumen Cliente'!$W$334)</f>
        <v>406280.6</v>
      </c>
      <c r="X684" s="5">
        <f>SUM('[1]Resumen Cliente'!$X$5:'[1]Resumen Cliente'!$X$334)</f>
        <v>149625.87999999998</v>
      </c>
      <c r="Y684" s="5">
        <f>SUM('[1]Resumen Cliente'!$Y$5:'[1]Resumen Cliente'!$Y$334)</f>
        <v>3875458.13</v>
      </c>
      <c r="Z684" s="5">
        <f>SUM('[1]Resumen Cliente'!$AE$5:'[1]Resumen Cliente'!$P$339)</f>
        <v>86297514.409999996</v>
      </c>
      <c r="AA684" s="5">
        <f>SUM('[1]Resumen Cliente'!$AF$5:'[1]Resumen Cliente'!$Q$339)</f>
        <v>100797254.16999999</v>
      </c>
      <c r="AB684" s="5">
        <f>SUM('[1]Resumen Cliente'!$AG$5:'[1]Resumen Cliente'!$R$339)</f>
        <v>105676131.51999998</v>
      </c>
      <c r="AC684" s="5">
        <f>SUM('[1]Resumen Cliente'!$AH$5:'[1]Resumen Cliente'!$S$339)</f>
        <v>105846609.80000001</v>
      </c>
      <c r="AD684" s="5">
        <f>SUM('[1]Resumen Cliente'!$AI$5:'[1]Resumen Cliente'!$T$339)</f>
        <v>105535280.80000001</v>
      </c>
      <c r="AE684" s="5">
        <f>SUM('[1]Resumen Cliente'!$AJ$5:'[1]Resumen Cliente'!$U$339)</f>
        <v>138593727.38000003</v>
      </c>
      <c r="AF684" s="5">
        <f>SUM('[1]Resumen Cliente'!$AK$5:'[1]Resumen Cliente'!$V$339)</f>
        <v>123591946.15000002</v>
      </c>
      <c r="AG684" s="5">
        <f>SUM('[1]Resumen Cliente'!$AL$5:'[1]Resumen Cliente'!$W$339)</f>
        <v>112184611.86</v>
      </c>
      <c r="AH684" s="5">
        <f>SUM('[1]Resumen Cliente'!$AM$5:'[1]Resumen Cliente'!$X$339)</f>
        <v>112523718.91000001</v>
      </c>
      <c r="AI684" s="5">
        <f>SUM('[1]Resumen Cliente'!$AN$5:'[1]Resumen Cliente'!$Y$339)</f>
        <v>115054230.5</v>
      </c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</sheetData>
  <mergeCells count="2">
    <mergeCell ref="A1:I1"/>
    <mergeCell ref="A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P_DAT_RESUMEN_CLIENTES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Ruperto Granados</dc:creator>
  <cp:lastModifiedBy>Ruperto Granados</cp:lastModifiedBy>
  <dcterms:created xsi:type="dcterms:W3CDTF">2024-08-14T18:09:17Z</dcterms:created>
  <dcterms:modified xsi:type="dcterms:W3CDTF">2024-08-14T19:16:57Z</dcterms:modified>
</cp:coreProperties>
</file>