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E9882CEA-A6E5-4A61-9142-5615FF762917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prioridad'!$A$2:$J$25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5" l="1"/>
  <c r="Q10" i="5" s="1"/>
  <c r="P11" i="5" l="1"/>
  <c r="Q11" i="5"/>
  <c r="P10" i="5"/>
  <c r="J19" i="5"/>
  <c r="J17" i="5"/>
  <c r="J16" i="5"/>
  <c r="J14" i="5"/>
  <c r="J13" i="5"/>
  <c r="J12" i="5"/>
  <c r="J9" i="5"/>
  <c r="J8" i="5"/>
  <c r="J7" i="5"/>
  <c r="J6" i="5"/>
  <c r="J5" i="5"/>
  <c r="J4" i="5"/>
  <c r="J3" i="5"/>
  <c r="P12" i="5" l="1"/>
  <c r="Q12" i="5"/>
  <c r="Q13" i="5" l="1"/>
  <c r="P13" i="5"/>
  <c r="Q14" i="5" l="1"/>
  <c r="P14" i="5"/>
  <c r="Q15" i="5" l="1"/>
  <c r="P15" i="5"/>
  <c r="Q16" i="5" l="1"/>
  <c r="P16" i="5"/>
  <c r="Q17" i="5" l="1"/>
  <c r="P17" i="5"/>
  <c r="P18" i="5" l="1"/>
  <c r="Q18" i="5"/>
  <c r="Q19" i="5" l="1"/>
  <c r="P19" i="5"/>
  <c r="Q20" i="5" l="1"/>
  <c r="P20" i="5"/>
  <c r="Q21" i="5" l="1"/>
  <c r="P21" i="5"/>
  <c r="Q22" i="5" l="1"/>
  <c r="P22" i="5"/>
  <c r="Q23" i="5" l="1"/>
  <c r="P23" i="5"/>
  <c r="Q24" i="5" l="1"/>
  <c r="P24" i="5"/>
  <c r="Q25" i="5" l="1"/>
  <c r="P25" i="5"/>
</calcChain>
</file>

<file path=xl/sharedStrings.xml><?xml version="1.0" encoding="utf-8"?>
<sst xmlns="http://schemas.openxmlformats.org/spreadsheetml/2006/main" count="13142" uniqueCount="1833">
  <si>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</si>
  <si>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</si>
  <si>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</si>
  <si>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</si>
  <si>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</si>
  <si>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</si>
  <si>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</si>
  <si>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</si>
  <si>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</si>
  <si>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</si>
  <si>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</si>
  <si>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</si>
  <si>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</si>
  <si>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</si>
  <si>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</si>
  <si>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</si>
  <si>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</si>
  <si>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</si>
  <si>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</si>
  <si>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</si>
  <si>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</si>
  <si>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</si>
  <si>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</si>
  <si>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</si>
  <si>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</si>
  <si>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</si>
  <si>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</si>
  <si>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</si>
  <si>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</si>
  <si>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</si>
  <si>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</si>
  <si>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</si>
  <si>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</si>
  <si>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</si>
  <si>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</si>
  <si>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</si>
  <si>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</si>
  <si>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</si>
  <si>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</si>
  <si>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</si>
  <si>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</si>
  <si>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</si>
  <si>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</si>
  <si>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</si>
  <si>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</si>
  <si>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</si>
  <si>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</si>
  <si>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</si>
  <si>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</si>
  <si>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</si>
  <si>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</si>
  <si>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</si>
  <si>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</si>
  <si>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</si>
  <si>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</si>
  <si>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</si>
  <si>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</si>
  <si>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</si>
  <si>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</si>
  <si>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</si>
  <si>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</si>
  <si>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</si>
  <si>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</si>
  <si>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</si>
  <si>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</si>
  <si>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</si>
  <si>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</si>
  <si>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</si>
  <si>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</si>
  <si>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</si>
  <si>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</si>
  <si>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</si>
  <si>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</si>
  <si>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</si>
  <si>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</si>
  <si>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</si>
  <si>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</si>
  <si>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</si>
  <si>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</si>
  <si>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</si>
  <si>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</si>
  <si>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</si>
  <si>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</si>
  <si>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</si>
  <si>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</si>
  <si>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</si>
  <si>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</si>
  <si>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</si>
  <si>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</si>
  <si>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</si>
  <si>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</si>
  <si>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</si>
  <si>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</si>
  <si>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</si>
  <si>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</si>
  <si>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</si>
  <si>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</si>
  <si>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</si>
  <si>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</si>
  <si>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</si>
  <si>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</si>
  <si>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</si>
  <si>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</si>
  <si>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</si>
  <si>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</si>
  <si>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</si>
  <si>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</si>
  <si>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</si>
  <si>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</si>
  <si>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</si>
  <si>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</si>
  <si>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</si>
  <si>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</si>
  <si>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</si>
  <si>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</si>
  <si>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</si>
  <si>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</si>
  <si>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</si>
  <si>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</si>
  <si>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</si>
  <si>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</si>
  <si>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</si>
  <si>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</si>
  <si>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</si>
  <si>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</si>
  <si>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</si>
  <si>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</si>
  <si>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</si>
  <si>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</si>
  <si>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</si>
  <si>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</si>
  <si>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</si>
  <si>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</si>
  <si>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</si>
  <si>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</si>
  <si>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</si>
  <si>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</si>
  <si>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</si>
  <si>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</si>
  <si>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</si>
  <si>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</si>
  <si>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</si>
  <si>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</si>
  <si>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</si>
  <si>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</si>
  <si>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</si>
  <si>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</si>
  <si>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</si>
  <si>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</si>
  <si>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</si>
  <si>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</si>
  <si>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</si>
  <si>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</si>
  <si>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</si>
  <si>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</si>
  <si>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</si>
  <si>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</si>
  <si>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</si>
  <si>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</si>
  <si>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</si>
  <si>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</si>
  <si>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</si>
  <si>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</si>
  <si>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</si>
  <si>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</si>
  <si>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</si>
  <si>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</si>
  <si>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</si>
  <si>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</si>
  <si>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</si>
  <si>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</si>
  <si>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</si>
  <si>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</si>
  <si>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</si>
  <si>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</si>
  <si>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</si>
  <si>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</si>
  <si>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</si>
  <si>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</si>
  <si>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</si>
  <si>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</si>
  <si>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</si>
  <si>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</si>
  <si>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</si>
  <si>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</si>
  <si>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</si>
  <si>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</si>
  <si>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</si>
  <si>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</si>
  <si>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</si>
  <si>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</si>
  <si>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</si>
  <si>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</si>
  <si>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</si>
  <si>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</si>
  <si>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</si>
  <si>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</si>
  <si>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</si>
  <si>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</si>
  <si>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</si>
  <si>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</si>
  <si>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</si>
  <si>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</si>
  <si>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</si>
  <si>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</si>
  <si>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</si>
  <si>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</si>
  <si>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</si>
  <si>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</si>
  <si>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</si>
  <si>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</si>
  <si>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</si>
  <si>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</si>
  <si>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</si>
  <si>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</si>
  <si>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</si>
  <si>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</si>
  <si>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</si>
  <si>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</si>
  <si>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</si>
  <si>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</si>
  <si>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</si>
  <si>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</si>
  <si>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</si>
  <si>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</si>
  <si>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</si>
  <si>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</si>
  <si>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</si>
  <si>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</si>
  <si>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</si>
  <si>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</si>
  <si>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</si>
  <si>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</si>
  <si>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</si>
  <si>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</si>
  <si>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</si>
  <si>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</si>
  <si>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</si>
  <si>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</si>
  <si>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</si>
  <si>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</si>
  <si>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</si>
  <si>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</si>
  <si>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</si>
  <si>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</si>
  <si>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</si>
  <si>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</si>
  <si>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</si>
  <si>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</si>
  <si>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</si>
  <si>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</si>
  <si>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</si>
  <si>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</si>
  <si>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</si>
  <si>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</si>
  <si>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</si>
  <si>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</si>
  <si>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</si>
  <si>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</si>
  <si>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</si>
  <si>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</si>
  <si>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</si>
  <si>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</si>
  <si>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</si>
  <si>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</si>
  <si>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</si>
  <si>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</si>
  <si>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</si>
  <si>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</si>
  <si>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</si>
  <si>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</si>
  <si>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</si>
  <si>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</si>
  <si>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</si>
  <si>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</si>
  <si>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</si>
  <si>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</si>
  <si>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</si>
  <si>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</si>
  <si>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</si>
  <si>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</si>
  <si>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</si>
  <si>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</si>
  <si>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</si>
  <si>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</si>
  <si>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</si>
  <si>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</si>
  <si>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</si>
  <si>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</si>
  <si>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</si>
  <si>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</si>
  <si>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</si>
  <si>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</si>
  <si>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</si>
  <si>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</si>
  <si>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</si>
  <si>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</si>
  <si>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</si>
  <si>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</si>
  <si>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</si>
  <si>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</si>
  <si>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</si>
  <si>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</si>
  <si>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</si>
  <si>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</si>
  <si>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</si>
  <si>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</si>
  <si>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</si>
  <si>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</si>
  <si>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</si>
  <si>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</si>
  <si>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</si>
  <si>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</si>
  <si>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</si>
  <si>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</si>
  <si>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</si>
  <si>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</si>
  <si>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</si>
  <si>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</si>
  <si>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</si>
  <si>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</si>
  <si>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</si>
  <si>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</si>
  <si>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</si>
  <si>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</si>
  <si>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</si>
  <si>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</si>
  <si>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</si>
  <si>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</si>
  <si>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</si>
  <si>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</si>
  <si>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</si>
  <si>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</si>
  <si>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</si>
  <si>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</si>
  <si>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</si>
  <si>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</si>
  <si>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</si>
  <si>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</si>
  <si>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</si>
  <si>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</si>
  <si>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</si>
  <si>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</si>
  <si>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</si>
  <si>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</si>
  <si>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</si>
  <si>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</si>
  <si>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</si>
  <si>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</si>
  <si>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</si>
  <si>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</si>
  <si>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</si>
  <si>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</si>
  <si>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</si>
  <si>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</si>
  <si>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</si>
  <si>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</si>
  <si>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</si>
  <si>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</si>
  <si>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</si>
  <si>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</si>
  <si>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</si>
  <si>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</si>
  <si>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</si>
  <si>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</si>
  <si>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</si>
  <si>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</si>
  <si>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</si>
  <si>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</si>
  <si>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</si>
  <si>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</si>
  <si>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</si>
  <si>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</si>
  <si>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</si>
  <si>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</si>
  <si>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</si>
  <si>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</si>
  <si>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</si>
  <si>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</si>
  <si>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</si>
  <si>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</si>
  <si>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</si>
  <si>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</si>
  <si>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</si>
  <si>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</si>
  <si>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</si>
  <si>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</si>
  <si>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</si>
  <si>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</si>
  <si>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</si>
  <si>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</si>
  <si>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</si>
  <si>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</si>
  <si>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</si>
  <si>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</si>
  <si>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</si>
  <si>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</si>
  <si>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</si>
  <si>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</si>
  <si>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</si>
  <si>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</si>
  <si>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</si>
  <si>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</si>
  <si>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</si>
  <si>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</si>
  <si>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</si>
  <si>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</si>
  <si>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</si>
  <si>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</si>
  <si>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</si>
  <si>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</si>
  <si>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</si>
  <si>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</si>
  <si>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</si>
  <si>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</si>
  <si>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</si>
  <si>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</si>
  <si>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</si>
  <si>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</si>
  <si>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</si>
  <si>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</si>
  <si>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</si>
  <si>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</si>
  <si>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</si>
  <si>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</si>
  <si>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</si>
  <si>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</si>
  <si>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</si>
  <si>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</si>
  <si>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</si>
  <si>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</si>
  <si>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</si>
  <si>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</si>
  <si>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</si>
  <si>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</si>
  <si>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</si>
  <si>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</si>
  <si>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</si>
  <si>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</si>
  <si>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</si>
  <si>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</si>
  <si>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</si>
  <si>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</si>
  <si>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</si>
  <si>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</si>
  <si>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</si>
  <si>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</si>
  <si>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</si>
  <si>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</si>
  <si>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</si>
  <si>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</si>
  <si>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</si>
  <si>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</si>
  <si>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</si>
  <si>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</si>
  <si>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</si>
  <si>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</si>
  <si>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</si>
  <si>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</si>
  <si>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</si>
  <si>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</si>
  <si>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</si>
  <si>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</si>
  <si>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</si>
  <si>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</si>
  <si>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</si>
  <si>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</si>
  <si>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</si>
  <si>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</si>
  <si>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</si>
  <si>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</si>
  <si>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</si>
  <si>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</si>
  <si>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</si>
  <si>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</si>
  <si>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</si>
  <si>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</si>
  <si>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</si>
  <si>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</si>
  <si>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</si>
  <si>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</si>
  <si>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</si>
  <si>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</si>
  <si>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</si>
  <si>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</si>
  <si>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</si>
  <si>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</si>
  <si>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</si>
  <si>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</si>
  <si>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</si>
  <si>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</si>
  <si>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</si>
  <si>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</si>
  <si>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</si>
  <si>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</si>
  <si>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</si>
  <si>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</si>
  <si>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</si>
  <si>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</si>
  <si>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</si>
  <si>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</si>
  <si>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</si>
  <si>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</si>
  <si>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</si>
  <si>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</si>
  <si>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</si>
  <si>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</si>
  <si>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</si>
  <si>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</si>
  <si>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</si>
  <si>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</si>
  <si>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</si>
  <si>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</si>
  <si>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</si>
  <si>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</si>
  <si>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</si>
  <si>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</si>
  <si>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</si>
  <si>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</si>
  <si>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</si>
  <si>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</si>
  <si>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</si>
  <si>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</si>
  <si>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</si>
  <si>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</si>
  <si>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</si>
  <si>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</si>
  <si>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</si>
  <si>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</si>
  <si>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</si>
  <si>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</si>
  <si>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</si>
  <si>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</si>
  <si>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</si>
  <si>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</si>
  <si>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</si>
  <si>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</si>
  <si>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</si>
  <si>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</si>
  <si>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</si>
  <si>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</si>
  <si>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</si>
  <si>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</si>
  <si>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</si>
  <si>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</si>
  <si>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</si>
  <si>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</si>
  <si>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</si>
  <si>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</si>
  <si>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</si>
  <si>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</si>
  <si>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</si>
  <si>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</si>
  <si>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</si>
  <si>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</si>
  <si>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</si>
  <si>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</si>
  <si>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</si>
  <si>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</si>
  <si>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</si>
  <si>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</si>
  <si>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</si>
  <si>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</si>
  <si>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</si>
  <si>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</si>
  <si>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</si>
  <si>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</si>
  <si>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</si>
  <si>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</si>
  <si>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</si>
  <si>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</si>
  <si>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</si>
  <si>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</si>
  <si>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</si>
  <si>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</si>
  <si>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</si>
  <si>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</si>
  <si>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</si>
  <si>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</si>
  <si>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</si>
  <si>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</si>
  <si>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</si>
  <si>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</si>
  <si>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</si>
  <si>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</si>
  <si>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</si>
  <si>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</si>
  <si>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</si>
  <si>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</si>
  <si>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</si>
  <si>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</si>
  <si>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</si>
  <si>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</si>
  <si>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</si>
  <si>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</si>
  <si>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</si>
  <si>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</si>
  <si>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</si>
  <si>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</si>
  <si>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</si>
  <si>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</si>
  <si>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</si>
  <si>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</si>
  <si>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</si>
  <si>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</si>
  <si>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</si>
  <si>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</si>
  <si>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</si>
  <si>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</si>
  <si>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</si>
  <si>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</si>
  <si>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</si>
  <si>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</si>
  <si>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</si>
  <si>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</si>
  <si>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</si>
  <si>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</si>
  <si>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</si>
  <si>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</si>
  <si>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</si>
  <si>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</si>
  <si>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</si>
  <si>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</si>
  <si>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</si>
  <si>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</si>
  <si>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</si>
  <si>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</si>
  <si>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</si>
  <si>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</si>
  <si>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</si>
  <si>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</si>
  <si>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</si>
  <si>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</si>
  <si>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</si>
  <si>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</si>
  <si>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</si>
  <si>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</si>
  <si>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</si>
  <si>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</si>
  <si>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</si>
  <si>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</si>
  <si>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</si>
  <si>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</si>
  <si>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</si>
  <si>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</si>
  <si>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</si>
  <si>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</si>
  <si>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</si>
  <si>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</si>
  <si>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</si>
  <si>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</si>
  <si>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</si>
  <si>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</si>
  <si>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</si>
  <si>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</si>
  <si>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</si>
  <si>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</si>
  <si>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</si>
  <si>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</si>
  <si>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</si>
  <si>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</si>
  <si>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</si>
  <si>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</si>
  <si>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</si>
  <si>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</si>
  <si>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</si>
  <si>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</si>
  <si>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</si>
  <si>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</si>
  <si>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</si>
  <si>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</si>
  <si>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</si>
  <si>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</si>
  <si>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</si>
  <si>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</si>
  <si>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</si>
  <si>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</si>
  <si>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</si>
  <si>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</si>
  <si>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</si>
  <si>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</si>
  <si>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</si>
  <si>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</si>
  <si>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</si>
  <si>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</si>
  <si>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</si>
  <si>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</si>
  <si>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</si>
  <si>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</si>
  <si>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</si>
  <si>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</si>
  <si>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</si>
  <si>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</si>
  <si>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</si>
  <si>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</si>
  <si>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</si>
  <si>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</si>
  <si>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</si>
  <si>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</si>
  <si>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</si>
  <si>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</si>
  <si>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</si>
  <si>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</si>
  <si>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</si>
  <si>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</si>
  <si>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</si>
  <si>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</si>
  <si>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</si>
  <si>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</si>
  <si>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</si>
  <si>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</si>
  <si>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</si>
  <si>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</si>
  <si>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</si>
  <si>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</si>
  <si>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</si>
  <si>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</si>
  <si>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</si>
  <si>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</si>
  <si>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</si>
  <si>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</si>
  <si>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</si>
  <si>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</si>
  <si>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</si>
  <si>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</si>
  <si>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</si>
  <si>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</si>
  <si>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</si>
  <si>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</si>
  <si>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</si>
  <si>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</si>
  <si>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</si>
  <si>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</si>
  <si>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</si>
  <si>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</si>
  <si>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</si>
  <si>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</si>
  <si>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</si>
  <si>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</si>
  <si>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</si>
  <si>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</si>
  <si>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</si>
  <si>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</si>
  <si>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</si>
  <si>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</si>
  <si>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</si>
  <si>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</si>
  <si>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</si>
  <si>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</si>
  <si>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</si>
  <si>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</si>
  <si>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</si>
  <si>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</si>
  <si>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</si>
  <si>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</si>
  <si>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</si>
  <si>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</si>
  <si>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</si>
  <si>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</si>
  <si>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</si>
  <si>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</si>
  <si>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</si>
  <si>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</si>
  <si>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</si>
  <si>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</si>
  <si>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</si>
  <si>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</si>
  <si>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</si>
  <si>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</si>
  <si>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</si>
  <si>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</si>
  <si>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</si>
  <si>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</si>
  <si>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</si>
  <si>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</si>
  <si>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</si>
  <si>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</si>
  <si>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</si>
  <si>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</si>
  <si>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</si>
  <si>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</si>
  <si>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</si>
  <si>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</si>
  <si>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</si>
  <si>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</si>
  <si>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</si>
  <si>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</si>
  <si>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</si>
  <si>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</si>
  <si>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</si>
  <si>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</si>
  <si>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</si>
  <si>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</si>
  <si>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</si>
  <si>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</si>
  <si>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</si>
  <si>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</si>
  <si>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</si>
  <si>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</si>
  <si>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</si>
  <si>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</si>
  <si>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</si>
  <si>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</si>
  <si>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</si>
  <si>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</si>
  <si>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</si>
  <si>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</si>
  <si>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</si>
  <si>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</si>
  <si>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</si>
  <si>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</si>
  <si>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</si>
  <si>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</si>
  <si>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</si>
  <si>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</si>
  <si>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</si>
  <si>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</si>
  <si>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</si>
  <si>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</si>
  <si>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</si>
  <si>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</si>
  <si>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</si>
  <si>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</si>
  <si>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</si>
  <si>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</si>
  <si>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</si>
  <si>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</si>
  <si>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</si>
  <si>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</si>
  <si>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</si>
  <si>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</si>
  <si>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</si>
  <si>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</si>
  <si>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</si>
  <si>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</si>
  <si>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</si>
  <si>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</si>
  <si>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</si>
  <si>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</si>
  <si>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</si>
  <si>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</si>
  <si>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</si>
  <si>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</si>
  <si>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</si>
  <si>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</si>
  <si>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</si>
  <si>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</si>
  <si>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</si>
  <si>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</si>
  <si>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</si>
  <si>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</si>
  <si>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</si>
  <si>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</si>
  <si>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</si>
  <si>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</si>
  <si>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</si>
  <si>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</si>
  <si>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</si>
  <si>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</si>
  <si>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</si>
  <si>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</si>
  <si>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</si>
  <si>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</si>
  <si>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</si>
  <si>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</si>
  <si>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</si>
  <si>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</si>
  <si>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</si>
  <si>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</si>
  <si>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</si>
  <si>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</si>
  <si>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</si>
  <si>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</si>
  <si>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</si>
  <si>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</si>
  <si>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</si>
  <si>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</si>
  <si>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</si>
  <si>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</si>
  <si>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</si>
  <si>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</si>
  <si>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</si>
  <si>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</si>
  <si>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</si>
  <si>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</si>
  <si>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</si>
  <si>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</si>
  <si>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</si>
  <si>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</si>
  <si>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</si>
  <si>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</si>
  <si>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</si>
  <si>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</si>
  <si>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</si>
  <si>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</si>
  <si>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</si>
  <si>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</si>
  <si>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</si>
  <si>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</si>
  <si>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</si>
  <si>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</si>
  <si>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</si>
  <si>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</si>
  <si>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</si>
  <si>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</si>
  <si>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</si>
  <si>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</si>
  <si>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</si>
  <si>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</si>
  <si>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</si>
  <si>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</si>
  <si>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</si>
  <si>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</si>
  <si>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</si>
  <si>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</si>
  <si>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</si>
  <si>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</si>
  <si>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</si>
  <si>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</si>
  <si>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</si>
  <si>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</si>
  <si>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</si>
  <si>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</si>
  <si>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</si>
  <si>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</si>
  <si>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</si>
  <si>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</si>
  <si>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</si>
  <si>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</si>
  <si>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</si>
  <si>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</si>
  <si>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</si>
  <si>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</si>
  <si>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</si>
  <si>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</si>
  <si>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</si>
  <si>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</si>
  <si>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</si>
  <si>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</si>
  <si>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</si>
  <si>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</si>
  <si>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</si>
  <si>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</si>
  <si>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</si>
  <si>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</si>
  <si>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</si>
  <si>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</si>
  <si>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</si>
  <si>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</si>
  <si>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</si>
  <si>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</si>
  <si>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</si>
  <si>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</si>
  <si>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</si>
  <si>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</si>
  <si>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</si>
  <si>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</si>
  <si>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</si>
  <si>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</si>
  <si>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</si>
  <si>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</si>
  <si>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</si>
  <si>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</si>
  <si>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</si>
  <si>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</si>
  <si>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</si>
  <si>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</si>
  <si>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</si>
  <si>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</si>
  <si>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</si>
  <si>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</si>
  <si>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</si>
  <si>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</si>
  <si>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</si>
  <si>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</si>
  <si>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</si>
  <si>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</si>
  <si>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</si>
  <si>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</si>
  <si>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</si>
  <si>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</si>
  <si>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</si>
  <si>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</si>
  <si>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</si>
  <si>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</si>
  <si>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</si>
  <si>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</si>
  <si>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</si>
  <si>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</si>
  <si>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</si>
  <si>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</si>
  <si>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</si>
  <si>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</si>
  <si>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</si>
  <si>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</si>
  <si>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</si>
  <si>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</si>
  <si>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</si>
  <si>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</si>
  <si>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</si>
  <si>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</si>
  <si>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</si>
  <si>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</si>
  <si>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</si>
  <si>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</si>
  <si>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</si>
  <si>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</si>
  <si>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</si>
  <si>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</si>
  <si>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</si>
  <si>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</si>
  <si>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</si>
  <si>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</si>
  <si>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</si>
  <si>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</si>
  <si>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</si>
  <si>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</si>
  <si>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</si>
  <si>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</si>
  <si>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</si>
  <si>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</si>
  <si>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</si>
  <si>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</si>
  <si>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</si>
  <si>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</si>
  <si>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</si>
  <si>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</si>
  <si>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</si>
  <si>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</si>
  <si>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</si>
  <si>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</si>
  <si>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</si>
  <si>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</si>
  <si>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</si>
  <si>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</si>
  <si>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</si>
  <si>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</si>
  <si>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</si>
  <si>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</si>
  <si>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</si>
  <si>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</si>
  <si>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</si>
  <si>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</si>
  <si>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</si>
  <si>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</si>
  <si>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</si>
  <si>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</si>
  <si>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</si>
  <si>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</si>
  <si>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</si>
  <si>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</si>
  <si>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</si>
  <si>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</si>
  <si>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</si>
  <si>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</si>
  <si>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</si>
  <si>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</si>
  <si>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</si>
  <si>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</si>
  <si>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</si>
  <si>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</si>
  <si>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</si>
  <si>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</si>
  <si>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</si>
  <si>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</si>
  <si>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</si>
  <si>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</si>
  <si>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</si>
  <si>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</si>
  <si>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</si>
  <si>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</si>
  <si>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</si>
  <si>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</si>
  <si>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</si>
  <si>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</si>
  <si>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</si>
  <si>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</si>
  <si>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</si>
  <si>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</si>
  <si>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</si>
  <si>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</si>
  <si>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</si>
  <si>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</si>
  <si>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</si>
  <si>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</si>
  <si>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</si>
  <si>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</si>
  <si>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</si>
  <si>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</si>
  <si>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</si>
  <si>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</si>
  <si>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</si>
  <si>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</si>
  <si>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</si>
  <si>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</si>
  <si>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</si>
  <si>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</si>
  <si>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</si>
  <si>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</si>
  <si>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</si>
  <si>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</si>
  <si>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</si>
  <si>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</si>
  <si>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</si>
  <si>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</si>
  <si>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</si>
  <si>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</si>
  <si>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</si>
  <si>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</si>
  <si>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</si>
  <si>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</si>
  <si>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</si>
  <si>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</si>
  <si>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</si>
  <si>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</si>
  <si>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</si>
  <si>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</si>
  <si>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</si>
  <si>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</si>
  <si>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</si>
  <si>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</si>
  <si>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</si>
  <si>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</si>
  <si>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</si>
  <si>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</si>
  <si>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</si>
  <si>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</si>
  <si>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</si>
  <si>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</si>
  <si>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</si>
  <si>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</si>
  <si>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</si>
  <si>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</si>
  <si>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</si>
  <si>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</si>
  <si>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</si>
  <si>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</si>
  <si>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</si>
  <si>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</si>
  <si>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</si>
  <si>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</si>
  <si>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</si>
  <si>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</si>
  <si>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</si>
  <si>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</si>
  <si>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</si>
  <si>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</si>
  <si>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</si>
  <si>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</si>
  <si>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</si>
  <si>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</si>
  <si>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</si>
  <si>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</si>
  <si>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</si>
  <si>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</si>
  <si>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</si>
  <si>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</si>
  <si>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</si>
  <si>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</si>
  <si>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</si>
  <si>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</si>
  <si>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</si>
  <si>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</si>
  <si>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</si>
  <si>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</si>
  <si>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</si>
  <si>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</si>
  <si>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</si>
  <si>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</si>
  <si>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</si>
  <si>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</si>
  <si>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</si>
  <si>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</si>
  <si>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</si>
  <si>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</si>
  <si>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</si>
  <si>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</si>
  <si>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</si>
  <si>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</si>
  <si>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</si>
  <si>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</si>
  <si>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</si>
  <si>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</si>
  <si>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</si>
  <si>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</si>
  <si>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</si>
  <si>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</si>
  <si>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</si>
  <si>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</si>
  <si>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</si>
  <si>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</si>
  <si>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</si>
  <si>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</si>
  <si>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</si>
  <si>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</si>
  <si>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</si>
  <si>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</si>
  <si>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</si>
  <si>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</si>
  <si>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</si>
  <si>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</si>
  <si>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</si>
  <si>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</si>
  <si>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</si>
  <si>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</si>
  <si>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</si>
  <si>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</si>
  <si>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</si>
  <si>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</si>
  <si>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</si>
  <si>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</si>
  <si>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</si>
  <si>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</si>
  <si>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</si>
  <si>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</si>
  <si>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</si>
  <si>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</si>
  <si>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</si>
  <si>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</si>
  <si>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</si>
  <si>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</si>
  <si>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</si>
  <si>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</si>
  <si>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</si>
  <si>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</si>
  <si>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</si>
  <si>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</si>
  <si>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</si>
  <si>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</si>
  <si>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</si>
  <si>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</si>
  <si>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</si>
  <si>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</si>
  <si>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</si>
  <si>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</si>
  <si>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</si>
  <si>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</si>
  <si>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</si>
  <si>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</si>
  <si>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</si>
  <si>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</si>
  <si>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</si>
  <si>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</si>
  <si>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</si>
  <si>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</si>
  <si>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</si>
  <si>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</si>
  <si>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</si>
  <si>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</si>
  <si>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</si>
  <si>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</si>
  <si>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</si>
  <si>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</si>
  <si>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</si>
  <si>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</si>
  <si>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</si>
  <si>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</si>
  <si>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</si>
  <si>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</si>
  <si>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</si>
  <si>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</si>
  <si>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</si>
  <si>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</si>
  <si>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</si>
  <si>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</si>
  <si>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</si>
  <si>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</si>
  <si>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</si>
  <si>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</si>
  <si>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</si>
  <si>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</si>
  <si>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</si>
  <si>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</si>
  <si>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</si>
  <si>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</si>
  <si>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</si>
  <si>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</si>
  <si>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</si>
  <si>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</si>
  <si>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</si>
  <si>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</si>
  <si>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</si>
  <si>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</si>
  <si>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</si>
  <si>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</si>
  <si>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</si>
  <si>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</si>
  <si>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</si>
  <si>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</si>
  <si>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</si>
  <si>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</si>
  <si>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</si>
  <si>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</si>
  <si>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</si>
  <si>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</si>
  <si>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</si>
  <si>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</si>
  <si>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</si>
  <si>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</si>
  <si>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</si>
  <si>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</si>
  <si>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</si>
  <si>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</si>
  <si>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</si>
  <si>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</si>
  <si>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</si>
  <si>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</si>
  <si>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</si>
  <si>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</si>
  <si>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</si>
  <si>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</si>
  <si>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</si>
  <si>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</si>
  <si>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</si>
  <si>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</si>
  <si>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</si>
  <si>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</si>
  <si>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</si>
  <si>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</si>
  <si>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</si>
  <si>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</si>
  <si>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</si>
  <si>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</si>
  <si>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</si>
  <si>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</si>
  <si>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</si>
  <si>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</si>
  <si>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</si>
  <si>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</si>
  <si>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</si>
  <si>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</si>
  <si>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</si>
  <si>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</si>
  <si>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</si>
  <si>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</si>
  <si>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</si>
  <si>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</si>
  <si>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</si>
  <si>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</si>
  <si>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</si>
  <si>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</si>
  <si>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</si>
  <si>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</si>
  <si>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</si>
  <si>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</si>
  <si>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</si>
  <si>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</si>
  <si>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</si>
  <si>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</si>
  <si>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</si>
  <si>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</si>
  <si>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</si>
  <si>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</si>
  <si>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</si>
  <si>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</si>
  <si>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</si>
  <si>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</si>
  <si>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</si>
  <si>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</si>
  <si>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</si>
  <si>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</si>
  <si>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</si>
  <si>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</si>
  <si>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</si>
  <si>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</si>
  <si>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</si>
  <si>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</si>
  <si>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</si>
  <si>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</si>
  <si>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</si>
  <si>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</si>
  <si>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</si>
  <si>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</si>
  <si>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</si>
  <si>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</si>
  <si>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</si>
  <si>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</si>
  <si>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</si>
  <si>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</si>
  <si>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</si>
  <si>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</si>
  <si>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</si>
  <si>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</si>
  <si>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</si>
  <si>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</si>
  <si>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</si>
  <si>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</si>
  <si>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</si>
  <si>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</si>
  <si>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</si>
  <si>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</si>
  <si>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</si>
  <si>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</si>
  <si>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</si>
  <si>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</si>
  <si>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</si>
  <si>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</si>
  <si>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</si>
  <si>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</si>
  <si>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</si>
  <si>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</si>
  <si>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</si>
  <si>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</si>
  <si>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</si>
  <si>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</si>
  <si>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</si>
  <si>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</si>
  <si>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</si>
  <si>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</si>
  <si>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</si>
  <si>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</si>
  <si>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</si>
  <si>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</si>
  <si>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</si>
  <si>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</si>
  <si>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</si>
  <si>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</si>
  <si>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</si>
  <si>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</si>
  <si>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</si>
  <si>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</si>
  <si>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</si>
  <si>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</si>
  <si>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</si>
  <si>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</si>
  <si>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</si>
  <si>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</si>
  <si>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</si>
  <si>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</si>
  <si>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</si>
  <si>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</si>
  <si>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</si>
  <si>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</si>
  <si>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</si>
  <si>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</si>
  <si>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</si>
  <si>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</si>
  <si>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</si>
  <si>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</si>
  <si>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</si>
  <si>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</si>
  <si>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</si>
  <si>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</si>
  <si>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</si>
  <si>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</si>
  <si>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</si>
  <si>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</si>
  <si>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</si>
  <si>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</si>
  <si>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</si>
  <si>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</si>
  <si>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</si>
  <si>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</si>
  <si>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</si>
  <si>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</si>
  <si>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</si>
  <si>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</si>
  <si>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</si>
  <si>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</si>
  <si>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</si>
  <si>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</si>
  <si>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</si>
  <si>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</si>
  <si>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</si>
  <si>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</si>
  <si>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</si>
  <si>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</si>
  <si>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</si>
  <si>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</si>
  <si>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</si>
  <si>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</si>
  <si>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</si>
  <si>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</si>
  <si>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</si>
  <si>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</si>
  <si>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</si>
  <si>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</si>
  <si>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</si>
  <si>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</si>
  <si>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</si>
  <si>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</si>
  <si>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</si>
  <si>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</si>
  <si>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</si>
  <si>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</si>
  <si>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</si>
  <si>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</si>
  <si>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</si>
  <si>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</si>
  <si>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</si>
  <si>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</si>
  <si>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</si>
  <si>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</si>
  <si>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</si>
  <si>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</si>
  <si>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</si>
  <si>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</si>
  <si>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</si>
  <si>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</si>
  <si>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</si>
  <si>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</si>
  <si>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</si>
  <si>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</si>
  <si>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</si>
  <si>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</si>
  <si>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</si>
  <si>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</si>
  <si>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</si>
  <si>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</si>
  <si>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</si>
  <si>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</si>
  <si>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</si>
  <si>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</si>
  <si>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</si>
  <si>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</si>
  <si>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</si>
  <si>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</si>
  <si>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</si>
  <si>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</si>
  <si>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</si>
  <si>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</si>
  <si>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</si>
  <si>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</si>
  <si>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</si>
  <si>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</si>
  <si>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</si>
  <si>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</si>
  <si>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</si>
  <si>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</si>
  <si>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</si>
  <si>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</si>
  <si>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</si>
  <si>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</si>
  <si>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</si>
  <si>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</si>
  <si>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</si>
  <si>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</si>
  <si>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</si>
  <si>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</si>
  <si>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</si>
  <si>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</si>
  <si>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</si>
  <si>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</si>
  <si>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</si>
  <si>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</si>
  <si>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</si>
  <si>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</si>
  <si>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</si>
  <si>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</si>
  <si>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</si>
  <si>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</si>
  <si>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</si>
  <si>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</si>
  <si>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</si>
  <si>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</si>
  <si>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</si>
  <si>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</si>
  <si>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</si>
  <si>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</si>
  <si>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</si>
  <si>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</si>
  <si>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</si>
  <si>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</si>
  <si>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</si>
  <si>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</si>
  <si>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</si>
  <si>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</si>
  <si>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</si>
  <si>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</si>
  <si>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</si>
  <si>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</si>
  <si>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</si>
  <si>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</si>
  <si>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</si>
  <si>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</si>
  <si>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</si>
  <si>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</si>
  <si>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</si>
  <si>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</si>
  <si>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</si>
  <si>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</si>
  <si>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</si>
  <si>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</si>
  <si>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</si>
  <si>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</si>
  <si>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</si>
  <si>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</si>
  <si>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</si>
  <si>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</si>
  <si>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</si>
  <si>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</si>
  <si>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</si>
  <si>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</si>
  <si>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</si>
  <si>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</si>
  <si>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</si>
  <si>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</si>
  <si>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</si>
  <si>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</si>
  <si>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</si>
  <si>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</si>
  <si>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</si>
  <si>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</si>
  <si>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</si>
  <si>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</si>
  <si>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</si>
  <si>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</si>
  <si>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</si>
  <si>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</si>
  <si>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</si>
  <si>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</si>
  <si>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</si>
  <si>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</si>
  <si>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</si>
  <si>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</si>
  <si>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</si>
  <si>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</si>
  <si>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</si>
  <si>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</si>
  <si>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</si>
  <si>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</si>
  <si>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</si>
  <si>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</si>
  <si>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</si>
  <si>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</si>
  <si>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</si>
  <si>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</si>
  <si>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</si>
  <si>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</si>
  <si>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</si>
  <si>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</si>
  <si>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</si>
  <si>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</si>
  <si>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</si>
  <si>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</si>
  <si>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</si>
  <si>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</si>
  <si>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</si>
  <si>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</si>
  <si>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</si>
  <si>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</si>
  <si>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</si>
  <si>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</si>
  <si>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</si>
  <si>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</si>
  <si>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</si>
  <si>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</si>
  <si>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</si>
  <si>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</si>
  <si>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</si>
  <si>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</si>
  <si>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</si>
  <si>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</si>
  <si>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</si>
  <si>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</si>
  <si>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</si>
  <si>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</si>
  <si>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</si>
  <si>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</si>
  <si>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</si>
  <si>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</si>
  <si>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</si>
  <si>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</si>
  <si>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</si>
  <si>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</si>
  <si>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</si>
  <si>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</si>
  <si>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</si>
  <si>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</si>
  <si>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</si>
  <si>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</si>
  <si>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</si>
  <si>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</si>
  <si>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</si>
  <si>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</si>
  <si>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</si>
  <si>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</si>
  <si>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</si>
  <si>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</si>
  <si>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</si>
  <si>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</si>
  <si>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</si>
  <si>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</si>
  <si>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</si>
  <si>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</si>
  <si>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</si>
  <si>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</si>
  <si>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</si>
  <si>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</si>
  <si>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</si>
  <si>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</si>
  <si>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</si>
  <si>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</si>
  <si>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</si>
  <si>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</si>
  <si>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</si>
  <si>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</si>
  <si>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</si>
  <si>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</si>
  <si>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</si>
  <si>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</si>
  <si>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</si>
  <si>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</si>
  <si>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</si>
  <si>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</si>
  <si>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</si>
  <si>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</si>
  <si>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</si>
  <si>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</si>
  <si>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</si>
  <si>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</si>
  <si>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</si>
  <si>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</si>
  <si>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</si>
  <si>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</si>
  <si>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</si>
  <si>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</si>
  <si>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</si>
  <si>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</si>
  <si>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</si>
  <si>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</si>
  <si>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</si>
  <si>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</si>
  <si>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</si>
  <si>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</si>
  <si>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</si>
  <si>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</si>
  <si>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</si>
  <si>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</si>
  <si>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</si>
  <si>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</si>
  <si>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</si>
  <si>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</si>
  <si>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</si>
  <si>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</si>
  <si>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</si>
  <si>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</si>
  <si>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</si>
  <si>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</si>
  <si>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</si>
  <si>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</si>
  <si>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</si>
  <si>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</si>
  <si>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</si>
  <si>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</si>
  <si>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</si>
  <si>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</si>
  <si>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</si>
  <si>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</si>
  <si>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</si>
  <si>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</si>
  <si>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</si>
  <si>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</si>
  <si>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</si>
  <si>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</si>
  <si>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</si>
  <si>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</si>
  <si>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</si>
  <si>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</si>
  <si>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</si>
  <si>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</si>
  <si>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</si>
  <si>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</si>
  <si>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</si>
  <si>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</si>
  <si>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</si>
  <si>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</si>
  <si>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</si>
  <si>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</si>
  <si>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</si>
  <si>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</si>
  <si>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</si>
  <si>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</si>
  <si>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</si>
  <si>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</si>
  <si>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</si>
  <si>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</si>
  <si>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</si>
  <si>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</si>
  <si>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</si>
  <si>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</si>
  <si>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</si>
  <si>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</si>
  <si>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</si>
  <si>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</si>
  <si>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</si>
  <si>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Terminado , por validar</t>
  </si>
  <si>
    <t>detenido</t>
  </si>
  <si>
    <t>En desarrollo</t>
  </si>
  <si>
    <t>Pendiente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</si>
  <si>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</si>
  <si>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</si>
  <si>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</si>
  <si>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</si>
  <si>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</si>
  <si>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</si>
  <si>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ajustes a los totales , Gustavo</t>
  </si>
  <si>
    <t>se modifico la funcion  logis.display_fecha_confirmacion4</t>
  </si>
  <si>
    <t>bosch_pedim2,Bosch Pedimentos3</t>
  </si>
  <si>
    <t>bosch_pedim2,bosch_pedim3</t>
  </si>
  <si>
    <t>Complejida</t>
  </si>
  <si>
    <t>no encuentro command</t>
  </si>
  <si>
    <t>dias festivo</t>
  </si>
  <si>
    <t>finesSemana</t>
  </si>
  <si>
    <t>Dias habiles</t>
  </si>
  <si>
    <t>Fecha Inicio</t>
  </si>
  <si>
    <t>Fecha termino</t>
  </si>
  <si>
    <t>02 - 06</t>
  </si>
  <si>
    <t>09 - 13</t>
  </si>
  <si>
    <t>17 - 20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</si>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</sst>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4" fillId="6" borderId="1" xfId="0" applyFont="1" applyFill="1" applyBorder="1"/>
    <xf numFmtId="0" fontId="4" fillId="7" borderId="2" xfId="0" applyFont="1" applyFill="1" applyBorder="1"/>
    <xf numFmtId="0" fontId="4" fillId="7" borderId="1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/>
    <xf numFmtId="0" fontId="4" fillId="10" borderId="2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8" borderId="0" xfId="0" applyFont="1" applyFill="1"/>
    <xf numFmtId="0" fontId="4" fillId="0" borderId="0" xfId="0" applyFont="1"/>
    <xf numFmtId="0" fontId="4" fillId="11" borderId="1" xfId="0" applyFont="1" applyFill="1" applyBorder="1"/>
    <xf numFmtId="0" fontId="4" fillId="11" borderId="2" xfId="0" applyFont="1" applyFill="1" applyBorder="1"/>
    <xf numFmtId="0" fontId="4" fillId="11" borderId="2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14" fillId="10" borderId="1" xfId="0" applyFont="1" applyFill="1" applyBorder="1"/>
    <xf numFmtId="0" fontId="14" fillId="12" borderId="1" xfId="0" applyFont="1" applyFill="1" applyBorder="1"/>
    <xf numFmtId="0" fontId="6" fillId="3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3" borderId="1" xfId="0" applyFill="1" applyBorder="1"/>
    <xf numFmtId="0" fontId="0" fillId="14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4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4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5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5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4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4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5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5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5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4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4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4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4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4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4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4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5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5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5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5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5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5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5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5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5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5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5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5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5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5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5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5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5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5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5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5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5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5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5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5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5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5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5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5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5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5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5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5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5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5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5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5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5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5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5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5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5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5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5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4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4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4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4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4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4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4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5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5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5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5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5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5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5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4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5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5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5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6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6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6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6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6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4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6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6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4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4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6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4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4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4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4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3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3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6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6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6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6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3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3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4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6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6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3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3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6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6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6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3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6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3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3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3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3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3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5" t="s">
        <v>1428</v>
      </c>
      <c r="C2" s="9" t="s">
        <v>1243</v>
      </c>
      <c r="D2" s="3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3" t="s">
        <v>4</v>
      </c>
      <c r="E3" s="36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3" t="s">
        <v>4</v>
      </c>
      <c r="E4" s="36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5" t="s">
        <v>1420</v>
      </c>
      <c r="C5" s="9" t="s">
        <v>554</v>
      </c>
      <c r="D5" s="33" t="s">
        <v>4</v>
      </c>
      <c r="E5" s="36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3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3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3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3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3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5" t="s">
        <v>1415</v>
      </c>
      <c r="C11" s="9" t="s">
        <v>1238</v>
      </c>
      <c r="D11" s="33" t="s">
        <v>4</v>
      </c>
      <c r="E11" s="35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7">
        <v>6</v>
      </c>
      <c r="B12" s="35" t="s">
        <v>1615</v>
      </c>
      <c r="C12" s="9" t="s">
        <v>1134</v>
      </c>
      <c r="D12" s="33" t="s">
        <v>4</v>
      </c>
      <c r="E12" s="35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5" t="s">
        <v>1521</v>
      </c>
      <c r="C13" s="9" t="s">
        <v>1266</v>
      </c>
      <c r="D13" s="33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5" t="s">
        <v>1524</v>
      </c>
      <c r="C14" s="9" t="s">
        <v>1267</v>
      </c>
      <c r="D14" s="33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7">
        <v>10</v>
      </c>
      <c r="B15" s="35" t="s">
        <v>1653</v>
      </c>
      <c r="C15" s="9" t="s">
        <v>1322</v>
      </c>
      <c r="D15" s="33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7">
        <v>11</v>
      </c>
      <c r="B16" s="35" t="s">
        <v>1617</v>
      </c>
      <c r="C16" s="9" t="s">
        <v>1135</v>
      </c>
      <c r="D16" s="33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7">
        <v>12</v>
      </c>
      <c r="B17" s="35" t="s">
        <v>1654</v>
      </c>
      <c r="C17" s="9" t="s">
        <v>1323</v>
      </c>
      <c r="D17" s="33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5" t="s">
        <v>1343</v>
      </c>
      <c r="C18" s="9" t="s">
        <v>1212</v>
      </c>
      <c r="D18" s="33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5" t="s">
        <v>1525</v>
      </c>
      <c r="C19" s="9" t="s">
        <v>1268</v>
      </c>
      <c r="D19" s="33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5" t="s">
        <v>1581</v>
      </c>
      <c r="C20" s="9" t="s">
        <v>1293</v>
      </c>
      <c r="D20" s="33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7">
        <v>27</v>
      </c>
      <c r="B21" s="35" t="s">
        <v>1330</v>
      </c>
      <c r="C21" s="9" t="s">
        <v>1103</v>
      </c>
      <c r="D21" s="33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7">
        <v>28</v>
      </c>
      <c r="B22" s="35" t="s">
        <v>1616</v>
      </c>
      <c r="C22" s="9" t="s">
        <v>1309</v>
      </c>
      <c r="D22" s="33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5" t="s">
        <v>1487</v>
      </c>
      <c r="C23" s="9" t="s">
        <v>1256</v>
      </c>
      <c r="D23" s="33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5" t="s">
        <v>1429</v>
      </c>
      <c r="C24" s="9" t="s">
        <v>1244</v>
      </c>
      <c r="D24" s="33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5" t="s">
        <v>1430</v>
      </c>
      <c r="C25" s="9" t="s">
        <v>1102</v>
      </c>
      <c r="D25" s="33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7">
        <v>32</v>
      </c>
      <c r="B26" s="35" t="s">
        <v>1618</v>
      </c>
      <c r="C26" s="9" t="s">
        <v>1310</v>
      </c>
      <c r="D26" s="33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5" t="s">
        <v>1427</v>
      </c>
      <c r="C27" s="9" t="s">
        <v>1242</v>
      </c>
      <c r="D27" s="33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5" t="s">
        <v>1425</v>
      </c>
      <c r="C28" s="9" t="s">
        <v>1240</v>
      </c>
      <c r="D28" s="33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5" t="s">
        <v>1426</v>
      </c>
      <c r="C29" s="9" t="s">
        <v>1241</v>
      </c>
      <c r="D29" s="33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7">
        <v>38</v>
      </c>
      <c r="B30" s="35" t="s">
        <v>1649</v>
      </c>
      <c r="C30" s="9" t="s">
        <v>1320</v>
      </c>
      <c r="D30" s="33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7">
        <v>42</v>
      </c>
      <c r="B31" s="35" t="s">
        <v>1646</v>
      </c>
      <c r="C31" s="9" t="s">
        <v>1318</v>
      </c>
      <c r="D31" s="33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7">
        <v>43</v>
      </c>
      <c r="B32" s="35" t="s">
        <v>1619</v>
      </c>
      <c r="C32" s="9" t="s">
        <v>1311</v>
      </c>
      <c r="D32" s="33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5" t="s">
        <v>1414</v>
      </c>
      <c r="C33" s="9" t="s">
        <v>1237</v>
      </c>
      <c r="D33" s="33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5" t="s">
        <v>1496</v>
      </c>
      <c r="C34" s="9" t="s">
        <v>1258</v>
      </c>
      <c r="D34" s="33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5" t="s">
        <v>1419</v>
      </c>
      <c r="C35" s="9" t="s">
        <v>1239</v>
      </c>
      <c r="D35" s="33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7">
        <v>83</v>
      </c>
      <c r="B36" s="35" t="s">
        <v>1592</v>
      </c>
      <c r="C36" s="9" t="s">
        <v>1298</v>
      </c>
      <c r="D36" s="33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5" t="s">
        <v>1485</v>
      </c>
      <c r="C37" s="9" t="s">
        <v>1104</v>
      </c>
      <c r="D37" s="33" t="s">
        <v>4</v>
      </c>
      <c r="E37" s="36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7">
        <v>86</v>
      </c>
      <c r="B38" s="35" t="s">
        <v>1590</v>
      </c>
      <c r="C38" s="9" t="s">
        <v>1105</v>
      </c>
      <c r="D38" s="33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5" t="s">
        <v>1546</v>
      </c>
      <c r="C39" s="9" t="s">
        <v>1110</v>
      </c>
      <c r="D39" s="33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7">
        <v>93</v>
      </c>
      <c r="B40" s="35" t="s">
        <v>1342</v>
      </c>
      <c r="C40" s="9" t="s">
        <v>1111</v>
      </c>
      <c r="D40" s="33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5" t="s">
        <v>1538</v>
      </c>
      <c r="C41" s="9" t="s">
        <v>1273</v>
      </c>
      <c r="D41" s="33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5" t="s">
        <v>1530</v>
      </c>
      <c r="C42" s="9" t="s">
        <v>1141</v>
      </c>
      <c r="D42" s="33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7">
        <v>113</v>
      </c>
      <c r="B43" s="35" t="s">
        <v>1614</v>
      </c>
      <c r="C43" s="9" t="s">
        <v>1142</v>
      </c>
      <c r="D43" s="33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5" t="s">
        <v>1433</v>
      </c>
      <c r="C44" s="9" t="s">
        <v>1146</v>
      </c>
      <c r="D44" s="33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5" t="s">
        <v>1540</v>
      </c>
      <c r="C45" s="9" t="s">
        <v>1275</v>
      </c>
      <c r="D45" s="33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5" t="s">
        <v>1375</v>
      </c>
      <c r="C46" s="9" t="s">
        <v>1114</v>
      </c>
      <c r="D46" s="33" t="s">
        <v>4</v>
      </c>
      <c r="E46" s="35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5" t="s">
        <v>1553</v>
      </c>
      <c r="C47" s="9" t="s">
        <v>1281</v>
      </c>
      <c r="D47" s="33" t="s">
        <v>4</v>
      </c>
      <c r="E47" s="35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7">
        <v>125</v>
      </c>
      <c r="B48" s="35" t="s">
        <v>1665</v>
      </c>
      <c r="C48" s="9" t="s">
        <v>1116</v>
      </c>
      <c r="D48" s="33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5" t="s">
        <v>1446</v>
      </c>
      <c r="C49" s="9" t="s">
        <v>1136</v>
      </c>
      <c r="D49" s="33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5" t="s">
        <v>1483</v>
      </c>
      <c r="C50" s="9" t="s">
        <v>1117</v>
      </c>
      <c r="D50" s="33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5" t="s">
        <v>1447</v>
      </c>
      <c r="C51" s="9" t="s">
        <v>1139</v>
      </c>
      <c r="D51" s="33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5" t="s">
        <v>1520</v>
      </c>
      <c r="C52" s="9" t="s">
        <v>1265</v>
      </c>
      <c r="D52" s="33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7">
        <v>145</v>
      </c>
      <c r="B53" s="35" t="s">
        <v>1664</v>
      </c>
      <c r="C53" s="38" t="s">
        <v>1328</v>
      </c>
      <c r="D53" s="33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5" t="s">
        <v>1370</v>
      </c>
      <c r="C54" s="9" t="s">
        <v>1119</v>
      </c>
      <c r="D54" s="33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5" t="s">
        <v>1395</v>
      </c>
      <c r="C55" s="9" t="s">
        <v>1149</v>
      </c>
      <c r="D55" s="33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5" t="s">
        <v>1423</v>
      </c>
      <c r="C56" s="9" t="s">
        <v>1120</v>
      </c>
      <c r="D56" s="33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5" t="s">
        <v>1440</v>
      </c>
      <c r="C57" s="9" t="s">
        <v>1121</v>
      </c>
      <c r="D57" s="33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5" t="s">
        <v>1541</v>
      </c>
      <c r="C58" s="9" t="s">
        <v>1276</v>
      </c>
      <c r="D58" s="33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5" t="s">
        <v>1455</v>
      </c>
      <c r="C59" s="9" t="s">
        <v>1155</v>
      </c>
      <c r="D59" s="33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5" t="s">
        <v>1418</v>
      </c>
      <c r="C60" s="9" t="s">
        <v>1138</v>
      </c>
      <c r="D60" s="33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5" t="s">
        <v>1542</v>
      </c>
      <c r="C61" s="9" t="s">
        <v>1277</v>
      </c>
      <c r="D61" s="33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7">
        <v>168</v>
      </c>
      <c r="B62" s="35" t="s">
        <v>1610</v>
      </c>
      <c r="C62" s="9" t="s">
        <v>1306</v>
      </c>
      <c r="D62" s="33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5" t="s">
        <v>1434</v>
      </c>
      <c r="C63" s="9" t="s">
        <v>1124</v>
      </c>
      <c r="D63" s="33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5" t="s">
        <v>1467</v>
      </c>
      <c r="C64" s="9" t="s">
        <v>1160</v>
      </c>
      <c r="D64" s="33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7">
        <v>185</v>
      </c>
      <c r="B65" s="35" t="s">
        <v>1645</v>
      </c>
      <c r="C65" s="9" t="s">
        <v>1317</v>
      </c>
      <c r="D65" s="33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5" t="s">
        <v>1398</v>
      </c>
      <c r="C66" s="9" t="s">
        <v>1156</v>
      </c>
      <c r="D66" s="33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5" t="s">
        <v>1403</v>
      </c>
      <c r="C67" s="9" t="s">
        <v>1233</v>
      </c>
      <c r="D67" s="33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5" t="s">
        <v>1451</v>
      </c>
      <c r="C68" s="9" t="s">
        <v>1163</v>
      </c>
      <c r="D68" s="33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5" t="s">
        <v>1582</v>
      </c>
      <c r="C69" s="9" t="s">
        <v>1165</v>
      </c>
      <c r="D69" s="33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5" t="s">
        <v>1123</v>
      </c>
      <c r="C70" s="9" t="s">
        <v>1123</v>
      </c>
      <c r="D70" s="33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5" t="s">
        <v>1406</v>
      </c>
      <c r="C71" s="9" t="s">
        <v>1126</v>
      </c>
      <c r="D71" s="33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5" t="s">
        <v>1402</v>
      </c>
      <c r="C72" s="9" t="s">
        <v>1232</v>
      </c>
      <c r="D72" s="33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5" t="s">
        <v>1405</v>
      </c>
      <c r="C73" s="9" t="s">
        <v>1234</v>
      </c>
      <c r="D73" s="33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5" t="s">
        <v>1452</v>
      </c>
      <c r="C74" s="9" t="s">
        <v>1164</v>
      </c>
      <c r="D74" s="33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5" t="s">
        <v>1377</v>
      </c>
      <c r="C75" s="9" t="s">
        <v>1115</v>
      </c>
      <c r="D75" s="33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5" t="s">
        <v>1376</v>
      </c>
      <c r="C76" s="9" t="s">
        <v>1222</v>
      </c>
      <c r="D76" s="33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5" t="s">
        <v>1404</v>
      </c>
      <c r="C77" s="9" t="s">
        <v>1127</v>
      </c>
      <c r="D77" s="33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5" t="s">
        <v>1558</v>
      </c>
      <c r="C78" s="9" t="s">
        <v>1169</v>
      </c>
      <c r="D78" s="33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5" t="s">
        <v>1460</v>
      </c>
      <c r="C79" s="9" t="s">
        <v>1170</v>
      </c>
      <c r="D79" s="33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5" t="s">
        <v>1365</v>
      </c>
      <c r="C80" s="9" t="s">
        <v>1132</v>
      </c>
      <c r="D80" s="33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5" t="s">
        <v>1551</v>
      </c>
      <c r="C81" s="9" t="s">
        <v>1171</v>
      </c>
      <c r="D81" s="33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5" t="s">
        <v>1432</v>
      </c>
      <c r="C82" s="9" t="s">
        <v>1172</v>
      </c>
      <c r="D82" s="33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5" t="s">
        <v>1396</v>
      </c>
      <c r="C83" s="9" t="s">
        <v>1173</v>
      </c>
      <c r="D83" s="33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5" t="s">
        <v>1488</v>
      </c>
      <c r="C84" s="9" t="s">
        <v>1185</v>
      </c>
      <c r="D84" s="33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5" t="s">
        <v>1539</v>
      </c>
      <c r="C85" s="9" t="s">
        <v>1274</v>
      </c>
      <c r="D85" s="33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5" t="s">
        <v>1391</v>
      </c>
      <c r="C86" s="9" t="s">
        <v>1230</v>
      </c>
      <c r="D86" s="33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9" t="s">
        <v>1353</v>
      </c>
      <c r="C87" s="8" t="s">
        <v>1178</v>
      </c>
      <c r="D87" s="33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9" t="s">
        <v>1424</v>
      </c>
      <c r="C88" s="8" t="s">
        <v>1133</v>
      </c>
      <c r="D88" s="33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9" t="s">
        <v>1457</v>
      </c>
      <c r="C89" s="8" t="s">
        <v>1179</v>
      </c>
      <c r="D89" s="33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40">
        <v>260</v>
      </c>
      <c r="B90" s="39" t="s">
        <v>1587</v>
      </c>
      <c r="C90" s="8" t="s">
        <v>1148</v>
      </c>
      <c r="D90" s="34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9" t="s">
        <v>1378</v>
      </c>
      <c r="C91" s="8" t="s">
        <v>1223</v>
      </c>
      <c r="D91" s="33" t="s">
        <v>4</v>
      </c>
      <c r="E91" s="35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9" t="s">
        <v>1449</v>
      </c>
      <c r="C92" s="8" t="s">
        <v>1250</v>
      </c>
      <c r="D92" s="33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40">
        <v>270</v>
      </c>
      <c r="B93" s="39" t="s">
        <v>1666</v>
      </c>
      <c r="C93" s="8" t="s">
        <v>1193</v>
      </c>
      <c r="D93" s="33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9" t="s">
        <v>1486</v>
      </c>
      <c r="C94" s="8" t="s">
        <v>1255</v>
      </c>
      <c r="D94" s="33" t="s">
        <v>4</v>
      </c>
      <c r="E94" s="39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9" t="s">
        <v>1490</v>
      </c>
      <c r="C95" s="8" t="s">
        <v>1188</v>
      </c>
      <c r="D95" s="33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9" t="s">
        <v>1559</v>
      </c>
      <c r="C96" s="8" t="s">
        <v>1191</v>
      </c>
      <c r="D96" s="33" t="s">
        <v>4</v>
      </c>
      <c r="E96" s="41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9" t="s">
        <v>1489</v>
      </c>
      <c r="C97" s="8" t="s">
        <v>1189</v>
      </c>
      <c r="D97" s="33" t="s">
        <v>4</v>
      </c>
      <c r="E97" s="42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9" t="s">
        <v>1441</v>
      </c>
      <c r="C98" s="8" t="s">
        <v>1247</v>
      </c>
      <c r="D98" s="33" t="s">
        <v>4</v>
      </c>
      <c r="E98" s="35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9" t="s">
        <v>1484</v>
      </c>
      <c r="C99" s="8" t="s">
        <v>1254</v>
      </c>
      <c r="D99" s="33" t="s">
        <v>4</v>
      </c>
      <c r="E99" s="35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9" t="s">
        <v>1350</v>
      </c>
      <c r="C100" s="8" t="s">
        <v>1192</v>
      </c>
      <c r="D100" s="33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9" t="s">
        <v>1556</v>
      </c>
      <c r="C101" s="8" t="s">
        <v>1194</v>
      </c>
      <c r="D101" s="33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9" t="s">
        <v>1557</v>
      </c>
      <c r="C102" s="8" t="s">
        <v>1195</v>
      </c>
      <c r="D102" s="33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9" t="s">
        <v>1465</v>
      </c>
      <c r="C103" s="8" t="s">
        <v>1129</v>
      </c>
      <c r="D103" s="33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9" t="s">
        <v>1464</v>
      </c>
      <c r="C104" s="8" t="s">
        <v>1130</v>
      </c>
      <c r="D104" s="33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9" t="s">
        <v>1462</v>
      </c>
      <c r="C105" s="8" t="s">
        <v>1128</v>
      </c>
      <c r="D105" s="33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9" t="s">
        <v>1463</v>
      </c>
      <c r="C106" s="8" t="s">
        <v>1131</v>
      </c>
      <c r="D106" s="33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9" t="s">
        <v>1461</v>
      </c>
      <c r="C107" s="8" t="s">
        <v>1252</v>
      </c>
      <c r="D107" s="33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9" t="s">
        <v>1431</v>
      </c>
      <c r="C108" s="8" t="s">
        <v>1245</v>
      </c>
      <c r="D108" s="33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9" t="s">
        <v>1469</v>
      </c>
      <c r="C109" s="8" t="s">
        <v>1197</v>
      </c>
      <c r="D109" s="33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40">
        <v>302</v>
      </c>
      <c r="B110" s="39" t="s">
        <v>1332</v>
      </c>
      <c r="C110" s="8" t="s">
        <v>1209</v>
      </c>
      <c r="D110" s="33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9" t="s">
        <v>1555</v>
      </c>
      <c r="C111" s="8" t="s">
        <v>1283</v>
      </c>
      <c r="D111" s="33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40">
        <v>306</v>
      </c>
      <c r="B112" s="39" t="s">
        <v>1659</v>
      </c>
      <c r="C112" s="8" t="s">
        <v>1326</v>
      </c>
      <c r="D112" s="33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40">
        <v>307</v>
      </c>
      <c r="B113" s="39" t="s">
        <v>1663</v>
      </c>
      <c r="C113" s="8" t="s">
        <v>1198</v>
      </c>
      <c r="D113" s="33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40">
        <v>308</v>
      </c>
      <c r="B114" s="39" t="s">
        <v>1588</v>
      </c>
      <c r="C114" s="8" t="s">
        <v>1296</v>
      </c>
      <c r="D114" s="33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9" t="s">
        <v>1474</v>
      </c>
      <c r="C115" s="8" t="s">
        <v>1202</v>
      </c>
      <c r="D115" s="33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40">
        <v>314</v>
      </c>
      <c r="B116" s="39" t="s">
        <v>1661</v>
      </c>
      <c r="C116" s="8" t="s">
        <v>1207</v>
      </c>
      <c r="D116" s="33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9" t="s">
        <v>1354</v>
      </c>
      <c r="C117" s="8" t="s">
        <v>1203</v>
      </c>
      <c r="D117" s="33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9" t="s">
        <v>1394</v>
      </c>
      <c r="C118" s="8" t="s">
        <v>1231</v>
      </c>
      <c r="D118" s="33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40">
        <v>327</v>
      </c>
      <c r="B119" s="39" t="s">
        <v>1660</v>
      </c>
      <c r="C119" s="8" t="s">
        <v>1327</v>
      </c>
      <c r="D119" s="33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9" t="s">
        <v>1493</v>
      </c>
      <c r="C120" s="8" t="s">
        <v>1257</v>
      </c>
      <c r="D120" s="33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9" t="s">
        <v>1549</v>
      </c>
      <c r="C121" s="8" t="s">
        <v>1280</v>
      </c>
      <c r="D121" s="33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40">
        <v>342</v>
      </c>
      <c r="B122" s="39" t="s">
        <v>1601</v>
      </c>
      <c r="C122" s="8" t="s">
        <v>1200</v>
      </c>
      <c r="D122" s="33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9" t="s">
        <v>1416</v>
      </c>
      <c r="C123" s="8" t="s">
        <v>1201</v>
      </c>
      <c r="D123" s="33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40">
        <v>344</v>
      </c>
      <c r="B124" s="39" t="s">
        <v>1584</v>
      </c>
      <c r="C124" s="8" t="s">
        <v>1294</v>
      </c>
      <c r="D124" s="33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AQ30"/>
  <sheetViews>
    <sheetView tabSelected="1" topLeftCell="K1" zoomScale="70" zoomScaleNormal="70" workbookViewId="0">
      <selection activeCell="P11" sqref="P11"/>
    </sheetView>
  </sheetViews>
  <sheetFormatPr baseColWidth="10" defaultRowHeight="15" x14ac:dyDescent="0.25"/>
  <cols>
    <col min="1" max="1" width="10.140625" bestFit="1" customWidth="1"/>
    <col min="2" max="3" width="51.28515625" bestFit="1" customWidth="1"/>
    <col min="4" max="4" width="56.7109375" bestFit="1" customWidth="1"/>
    <col min="5" max="5" width="35.5703125" bestFit="1" customWidth="1"/>
    <col min="6" max="6" width="34.42578125" bestFit="1" customWidth="1"/>
    <col min="7" max="7" width="31" bestFit="1" customWidth="1"/>
    <col min="8" max="8" width="17" bestFit="1" customWidth="1"/>
    <col min="9" max="9" width="6.42578125" bestFit="1" customWidth="1"/>
    <col min="10" max="10" width="22.7109375" bestFit="1" customWidth="1"/>
    <col min="11" max="11" width="11.85546875" bestFit="1" customWidth="1"/>
    <col min="12" max="12" width="56.7109375" bestFit="1" customWidth="1"/>
    <col min="13" max="13" width="12" customWidth="1"/>
    <col min="14" max="14" width="13.28515625" customWidth="1"/>
    <col min="15" max="15" width="12.42578125" customWidth="1"/>
    <col min="16" max="16" width="17.85546875" customWidth="1"/>
    <col min="17" max="17" width="20.7109375" bestFit="1" customWidth="1"/>
    <col min="18" max="18" width="6" bestFit="1" customWidth="1"/>
    <col min="19" max="19" width="7.28515625" bestFit="1" customWidth="1"/>
    <col min="20" max="20" width="7.7109375" bestFit="1" customWidth="1"/>
    <col min="21" max="21" width="6.42578125" bestFit="1" customWidth="1"/>
    <col min="22" max="22" width="8.140625" bestFit="1" customWidth="1"/>
    <col min="23" max="23" width="6.85546875" bestFit="1" customWidth="1"/>
    <col min="24" max="24" width="7.7109375" bestFit="1" customWidth="1"/>
    <col min="25" max="25" width="8.140625" bestFit="1" customWidth="1"/>
    <col min="26" max="26" width="7.7109375" bestFit="1" customWidth="1"/>
    <col min="27" max="28" width="7.28515625" bestFit="1" customWidth="1"/>
    <col min="29" max="29" width="8.140625" bestFit="1" customWidth="1"/>
    <col min="30" max="30" width="7.7109375" bestFit="1" customWidth="1"/>
    <col min="31" max="31" width="7.28515625" bestFit="1" customWidth="1"/>
    <col min="32" max="32" width="6.85546875" bestFit="1" customWidth="1"/>
    <col min="33" max="33" width="8.140625" bestFit="1" customWidth="1"/>
    <col min="34" max="35" width="7.7109375" bestFit="1" customWidth="1"/>
    <col min="36" max="37" width="6.85546875" bestFit="1" customWidth="1"/>
    <col min="38" max="38" width="8.140625" bestFit="1" customWidth="1"/>
  </cols>
  <sheetData>
    <row r="1" spans="1:43" x14ac:dyDescent="0.25">
      <c r="R1" s="56">
        <v>45536</v>
      </c>
      <c r="S1" s="57"/>
      <c r="T1" s="57"/>
      <c r="U1" s="57"/>
      <c r="V1" s="56">
        <v>45566</v>
      </c>
      <c r="W1" s="56"/>
      <c r="X1" s="56"/>
      <c r="Y1" s="56"/>
      <c r="Z1" s="56"/>
      <c r="AA1" s="58">
        <v>45597</v>
      </c>
      <c r="AB1" s="59"/>
      <c r="AC1" s="59"/>
      <c r="AD1" s="60"/>
      <c r="AE1" s="58">
        <v>45627</v>
      </c>
      <c r="AF1" s="59"/>
      <c r="AG1" s="59"/>
      <c r="AH1" s="60"/>
      <c r="AI1" s="58">
        <v>45658</v>
      </c>
      <c r="AJ1" s="59"/>
      <c r="AK1" s="59"/>
      <c r="AL1" s="59"/>
      <c r="AM1" s="60"/>
      <c r="AN1" s="58">
        <v>45689</v>
      </c>
      <c r="AO1" s="59"/>
      <c r="AP1" s="59"/>
      <c r="AQ1" s="60"/>
    </row>
    <row r="2" spans="1:43" ht="15.75" x14ac:dyDescent="0.25">
      <c r="A2" s="13" t="s">
        <v>1780</v>
      </c>
      <c r="B2" s="13" t="s">
        <v>1781</v>
      </c>
      <c r="C2" s="13" t="s">
        <v>1737</v>
      </c>
      <c r="D2" s="13" t="s">
        <v>1738</v>
      </c>
      <c r="E2" s="13" t="s">
        <v>37</v>
      </c>
      <c r="F2" s="13" t="s">
        <v>1782</v>
      </c>
      <c r="G2" s="13" t="s">
        <v>1783</v>
      </c>
      <c r="H2" s="13" t="s">
        <v>1800</v>
      </c>
      <c r="I2" s="13" t="s">
        <v>1775</v>
      </c>
      <c r="J2" s="13" t="s">
        <v>1776</v>
      </c>
      <c r="K2" s="13" t="s">
        <v>1790</v>
      </c>
      <c r="L2" s="13" t="s">
        <v>1791</v>
      </c>
      <c r="M2" s="49" t="s">
        <v>1802</v>
      </c>
      <c r="N2" s="49" t="s">
        <v>1803</v>
      </c>
      <c r="O2" s="49" t="s">
        <v>1804</v>
      </c>
      <c r="P2" s="13" t="s">
        <v>1805</v>
      </c>
      <c r="Q2" s="13" t="s">
        <v>1806</v>
      </c>
      <c r="R2" s="52" t="s">
        <v>1807</v>
      </c>
      <c r="S2" s="52" t="s">
        <v>1808</v>
      </c>
      <c r="T2" s="53" t="s">
        <v>1809</v>
      </c>
      <c r="U2" s="52" t="s">
        <v>1810</v>
      </c>
      <c r="V2" s="52" t="s">
        <v>1811</v>
      </c>
      <c r="W2" s="52" t="s">
        <v>1812</v>
      </c>
      <c r="X2" s="52" t="s">
        <v>1813</v>
      </c>
      <c r="Y2" s="52" t="s">
        <v>1814</v>
      </c>
      <c r="Z2" s="52" t="s">
        <v>1815</v>
      </c>
      <c r="AA2" s="52" t="s">
        <v>1816</v>
      </c>
      <c r="AB2" s="52" t="s">
        <v>1817</v>
      </c>
      <c r="AC2" s="53" t="s">
        <v>1818</v>
      </c>
      <c r="AD2" s="52" t="s">
        <v>1819</v>
      </c>
      <c r="AE2" s="52" t="s">
        <v>1820</v>
      </c>
      <c r="AF2" s="52" t="s">
        <v>1821</v>
      </c>
      <c r="AG2" s="52" t="s">
        <v>1822</v>
      </c>
      <c r="AH2" s="53" t="s">
        <v>1823</v>
      </c>
      <c r="AI2" s="53" t="s">
        <v>1824</v>
      </c>
      <c r="AJ2" s="52" t="s">
        <v>1825</v>
      </c>
      <c r="AK2" s="52" t="s">
        <v>1826</v>
      </c>
      <c r="AL2" s="52" t="s">
        <v>1827</v>
      </c>
      <c r="AM2" s="52" t="s">
        <v>1828</v>
      </c>
      <c r="AN2" s="53" t="s">
        <v>1829</v>
      </c>
      <c r="AO2" s="52" t="s">
        <v>1830</v>
      </c>
      <c r="AP2" s="53" t="s">
        <v>1831</v>
      </c>
      <c r="AQ2" s="52" t="s">
        <v>1832</v>
      </c>
    </row>
    <row r="3" spans="1:43" ht="24" customHeight="1" x14ac:dyDescent="0.25">
      <c r="A3" s="51" t="s">
        <v>1778</v>
      </c>
      <c r="B3" s="12"/>
      <c r="C3" s="19" t="s">
        <v>1773</v>
      </c>
      <c r="D3" s="19" t="s">
        <v>1766</v>
      </c>
      <c r="E3" s="20" t="s">
        <v>1768</v>
      </c>
      <c r="F3" s="10" t="s">
        <v>15</v>
      </c>
      <c r="G3" s="10" t="s">
        <v>1682</v>
      </c>
      <c r="H3" s="12">
        <v>1</v>
      </c>
      <c r="I3" s="12">
        <v>2</v>
      </c>
      <c r="J3" s="12">
        <f>2+1</f>
        <v>3</v>
      </c>
      <c r="K3" s="12" t="s">
        <v>1792</v>
      </c>
      <c r="L3" s="12"/>
      <c r="P3" s="12"/>
      <c r="Q3" s="61">
        <v>45447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x14ac:dyDescent="0.25">
      <c r="A4" s="51" t="s">
        <v>1778</v>
      </c>
      <c r="B4" s="12"/>
      <c r="C4" s="21" t="s">
        <v>1586</v>
      </c>
      <c r="D4" s="21" t="s">
        <v>1763</v>
      </c>
      <c r="E4" s="20" t="s">
        <v>1768</v>
      </c>
      <c r="F4" s="10" t="s">
        <v>12</v>
      </c>
      <c r="G4" s="10" t="s">
        <v>1682</v>
      </c>
      <c r="H4" s="12">
        <v>2</v>
      </c>
      <c r="I4" s="12">
        <v>1</v>
      </c>
      <c r="J4" s="12">
        <f>2+1</f>
        <v>3</v>
      </c>
      <c r="K4" s="12" t="s">
        <v>1792</v>
      </c>
      <c r="L4" s="12"/>
      <c r="P4" s="12"/>
      <c r="Q4" s="61">
        <v>45461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3" ht="15.75" x14ac:dyDescent="0.25">
      <c r="A5" s="32" t="s">
        <v>1777</v>
      </c>
      <c r="B5" s="15" t="s">
        <v>1739</v>
      </c>
      <c r="C5" s="16" t="s">
        <v>1748</v>
      </c>
      <c r="D5" s="17" t="s">
        <v>1747</v>
      </c>
      <c r="E5" s="18" t="s">
        <v>1745</v>
      </c>
      <c r="F5" s="10" t="s">
        <v>19</v>
      </c>
      <c r="G5" s="10" t="s">
        <v>1708</v>
      </c>
      <c r="H5" s="12">
        <v>3</v>
      </c>
      <c r="I5" s="12">
        <v>3</v>
      </c>
      <c r="J5" s="12">
        <f>2+1</f>
        <v>3</v>
      </c>
      <c r="K5" s="12" t="s">
        <v>1792</v>
      </c>
      <c r="L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ht="15.75" x14ac:dyDescent="0.25">
      <c r="A6" s="48" t="s">
        <v>1777</v>
      </c>
      <c r="B6" s="15" t="s">
        <v>1750</v>
      </c>
      <c r="C6" s="15" t="s">
        <v>1750</v>
      </c>
      <c r="D6" s="23" t="s">
        <v>1751</v>
      </c>
      <c r="E6" s="24" t="s">
        <v>1744</v>
      </c>
      <c r="F6" s="12" t="s">
        <v>20</v>
      </c>
      <c r="G6" s="10" t="s">
        <v>1684</v>
      </c>
      <c r="H6" s="12">
        <v>4</v>
      </c>
      <c r="I6" s="12">
        <v>2</v>
      </c>
      <c r="J6" s="12">
        <f>3+1</f>
        <v>4</v>
      </c>
      <c r="K6" s="12" t="s">
        <v>1792</v>
      </c>
      <c r="L6" s="12" t="s">
        <v>1795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spans="1:43" ht="15.75" x14ac:dyDescent="0.25">
      <c r="A7" s="48" t="s">
        <v>1778</v>
      </c>
      <c r="B7" s="12"/>
      <c r="C7" s="19" t="s">
        <v>1771</v>
      </c>
      <c r="D7" s="21" t="s">
        <v>1763</v>
      </c>
      <c r="E7" s="20" t="s">
        <v>1768</v>
      </c>
      <c r="F7" s="10" t="s">
        <v>13</v>
      </c>
      <c r="G7" s="10" t="s">
        <v>1684</v>
      </c>
      <c r="H7" s="12">
        <v>4</v>
      </c>
      <c r="I7" s="12">
        <v>2</v>
      </c>
      <c r="J7" s="12">
        <f>4+1</f>
        <v>5</v>
      </c>
      <c r="K7" s="12" t="s">
        <v>1792</v>
      </c>
      <c r="L7" s="12" t="s">
        <v>1796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</row>
    <row r="8" spans="1:43" ht="15.75" x14ac:dyDescent="0.25">
      <c r="A8" s="48" t="s">
        <v>1777</v>
      </c>
      <c r="B8" s="15" t="s">
        <v>1752</v>
      </c>
      <c r="C8" s="15" t="s">
        <v>1752</v>
      </c>
      <c r="D8" s="23" t="s">
        <v>1751</v>
      </c>
      <c r="E8" s="24" t="s">
        <v>1744</v>
      </c>
      <c r="F8" s="12" t="s">
        <v>13</v>
      </c>
      <c r="G8" s="10" t="s">
        <v>1684</v>
      </c>
      <c r="H8" s="12">
        <v>5</v>
      </c>
      <c r="I8" s="12">
        <v>2</v>
      </c>
      <c r="J8" s="12">
        <f>4+1</f>
        <v>5</v>
      </c>
      <c r="K8" s="12"/>
      <c r="L8" s="12" t="s">
        <v>1801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 ht="15.75" x14ac:dyDescent="0.25">
      <c r="A9" s="47" t="s">
        <v>1777</v>
      </c>
      <c r="B9" s="15" t="s">
        <v>1739</v>
      </c>
      <c r="C9" s="16" t="s">
        <v>1749</v>
      </c>
      <c r="D9" s="17" t="s">
        <v>1747</v>
      </c>
      <c r="E9" s="18" t="s">
        <v>1745</v>
      </c>
      <c r="F9" s="12" t="s">
        <v>16</v>
      </c>
      <c r="G9" s="12" t="s">
        <v>1726</v>
      </c>
      <c r="H9" s="12">
        <v>7</v>
      </c>
      <c r="I9" s="12">
        <v>5</v>
      </c>
      <c r="J9" s="12">
        <f>4+1</f>
        <v>5</v>
      </c>
      <c r="K9" s="12" t="s">
        <v>1793</v>
      </c>
      <c r="L9" s="12" t="s">
        <v>1794</v>
      </c>
      <c r="N9">
        <v>4</v>
      </c>
      <c r="O9">
        <v>10</v>
      </c>
      <c r="P9" s="61">
        <v>45525</v>
      </c>
      <c r="Q9" s="61">
        <f>P9+O9+N9+M9</f>
        <v>45539</v>
      </c>
      <c r="R9" s="55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ht="15.75" x14ac:dyDescent="0.25">
      <c r="A10" s="14" t="s">
        <v>1777</v>
      </c>
      <c r="B10" s="15" t="s">
        <v>1739</v>
      </c>
      <c r="C10" s="16"/>
      <c r="D10" s="17" t="s">
        <v>1785</v>
      </c>
      <c r="E10" s="22" t="s">
        <v>1745</v>
      </c>
      <c r="F10" s="12" t="s">
        <v>1798</v>
      </c>
      <c r="G10" s="12" t="s">
        <v>1716</v>
      </c>
      <c r="H10" s="12">
        <v>8</v>
      </c>
      <c r="I10" s="12">
        <v>10</v>
      </c>
      <c r="J10" s="12">
        <v>3</v>
      </c>
      <c r="K10" s="12" t="s">
        <v>1793</v>
      </c>
      <c r="L10" s="12" t="s">
        <v>1797</v>
      </c>
      <c r="N10">
        <v>2</v>
      </c>
      <c r="O10">
        <v>6</v>
      </c>
      <c r="P10" s="61">
        <f>Q9+1</f>
        <v>45540</v>
      </c>
      <c r="Q10" s="61">
        <f>Q9+O10+N10+M10</f>
        <v>45547</v>
      </c>
      <c r="R10" s="12"/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ht="15.75" x14ac:dyDescent="0.25">
      <c r="A11" s="14" t="s">
        <v>1777</v>
      </c>
      <c r="B11" s="15" t="s">
        <v>1739</v>
      </c>
      <c r="C11" s="15" t="s">
        <v>1746</v>
      </c>
      <c r="D11" s="15" t="s">
        <v>1785</v>
      </c>
      <c r="E11" s="22" t="s">
        <v>1745</v>
      </c>
      <c r="F11" s="12" t="s">
        <v>1799</v>
      </c>
      <c r="G11" s="12" t="s">
        <v>1716</v>
      </c>
      <c r="H11" s="12">
        <v>8</v>
      </c>
      <c r="I11" s="12">
        <v>10</v>
      </c>
      <c r="J11" s="12">
        <v>3</v>
      </c>
      <c r="K11" s="12"/>
      <c r="L11" s="12"/>
      <c r="M11">
        <v>1</v>
      </c>
      <c r="N11">
        <v>2</v>
      </c>
      <c r="O11">
        <v>6</v>
      </c>
      <c r="P11" s="61">
        <f t="shared" ref="P11:P25" si="0">Q10+1</f>
        <v>45548</v>
      </c>
      <c r="Q11" s="61">
        <f t="shared" ref="Q11:Q25" si="1">Q10+O11+N11+M11</f>
        <v>45556</v>
      </c>
      <c r="R11" s="12"/>
      <c r="S11" s="12"/>
      <c r="T11" s="54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ht="15.75" x14ac:dyDescent="0.25">
      <c r="A12" s="14" t="s">
        <v>1777</v>
      </c>
      <c r="B12" s="15" t="s">
        <v>1753</v>
      </c>
      <c r="C12" s="15" t="s">
        <v>1753</v>
      </c>
      <c r="D12" s="23" t="s">
        <v>1754</v>
      </c>
      <c r="E12" s="26" t="s">
        <v>1755</v>
      </c>
      <c r="F12" s="12" t="s">
        <v>21</v>
      </c>
      <c r="G12" s="10" t="s">
        <v>1684</v>
      </c>
      <c r="H12" s="12">
        <v>9</v>
      </c>
      <c r="I12" s="12">
        <v>32</v>
      </c>
      <c r="J12" s="27">
        <f>5+2</f>
        <v>7</v>
      </c>
      <c r="K12" s="12"/>
      <c r="L12" s="12"/>
      <c r="N12">
        <v>4</v>
      </c>
      <c r="O12">
        <v>12</v>
      </c>
      <c r="P12" s="61">
        <f t="shared" si="0"/>
        <v>45557</v>
      </c>
      <c r="Q12" s="61">
        <f t="shared" si="1"/>
        <v>45572</v>
      </c>
      <c r="R12" s="12"/>
      <c r="S12" s="12"/>
      <c r="T12" s="12"/>
      <c r="U12" s="54"/>
      <c r="V12" s="54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ht="15.75" x14ac:dyDescent="0.25">
      <c r="A13" s="14" t="s">
        <v>1777</v>
      </c>
      <c r="B13" s="15" t="s">
        <v>1756</v>
      </c>
      <c r="C13" s="15" t="s">
        <v>1756</v>
      </c>
      <c r="D13" s="23" t="s">
        <v>1779</v>
      </c>
      <c r="E13" s="24" t="s">
        <v>1745</v>
      </c>
      <c r="F13" s="12" t="s">
        <v>29</v>
      </c>
      <c r="G13" s="8" t="s">
        <v>1682</v>
      </c>
      <c r="H13" s="12">
        <v>10</v>
      </c>
      <c r="I13" s="12">
        <v>9</v>
      </c>
      <c r="J13" s="12">
        <f>4+1</f>
        <v>5</v>
      </c>
      <c r="K13" s="12"/>
      <c r="L13" s="12"/>
      <c r="N13">
        <v>4</v>
      </c>
      <c r="O13">
        <v>12</v>
      </c>
      <c r="P13" s="61">
        <f t="shared" si="0"/>
        <v>45573</v>
      </c>
      <c r="Q13" s="61">
        <f t="shared" si="1"/>
        <v>45588</v>
      </c>
      <c r="R13" s="12"/>
      <c r="S13" s="12"/>
      <c r="T13" s="12"/>
      <c r="U13" s="12"/>
      <c r="V13" s="12"/>
      <c r="W13" s="54"/>
      <c r="X13" s="5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 ht="36.75" customHeight="1" x14ac:dyDescent="0.25">
      <c r="A14" s="12" t="s">
        <v>1778</v>
      </c>
      <c r="B14" s="12"/>
      <c r="C14" s="50" t="s">
        <v>1767</v>
      </c>
      <c r="D14" s="21" t="s">
        <v>1763</v>
      </c>
      <c r="E14" s="25" t="s">
        <v>1764</v>
      </c>
      <c r="F14" s="12" t="s">
        <v>10</v>
      </c>
      <c r="G14" s="10" t="s">
        <v>1682</v>
      </c>
      <c r="H14" s="12">
        <v>11</v>
      </c>
      <c r="I14" s="12">
        <v>13</v>
      </c>
      <c r="J14" s="12">
        <f>6+7</f>
        <v>13</v>
      </c>
      <c r="K14" s="12"/>
      <c r="L14" s="12"/>
      <c r="N14">
        <v>4</v>
      </c>
      <c r="O14">
        <v>12</v>
      </c>
      <c r="P14" s="61">
        <f t="shared" si="0"/>
        <v>45589</v>
      </c>
      <c r="Q14" s="61">
        <f t="shared" si="1"/>
        <v>45604</v>
      </c>
      <c r="R14" s="12"/>
      <c r="S14" s="12"/>
      <c r="T14" s="12"/>
      <c r="U14" s="12"/>
      <c r="V14" s="12"/>
      <c r="W14" s="12"/>
      <c r="X14" s="12"/>
      <c r="Y14" s="54"/>
      <c r="Z14" s="54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 ht="15.75" customHeight="1" x14ac:dyDescent="0.25">
      <c r="A15" s="14" t="s">
        <v>1777</v>
      </c>
      <c r="B15" s="15" t="s">
        <v>1739</v>
      </c>
      <c r="C15" s="16" t="s">
        <v>1352</v>
      </c>
      <c r="D15" s="17" t="s">
        <v>1747</v>
      </c>
      <c r="E15" s="18" t="s">
        <v>1745</v>
      </c>
      <c r="F15" s="12" t="s">
        <v>24</v>
      </c>
      <c r="G15" s="10" t="s">
        <v>1076</v>
      </c>
      <c r="H15" s="12">
        <v>12</v>
      </c>
      <c r="I15" s="12">
        <v>2</v>
      </c>
      <c r="J15" s="12">
        <v>2</v>
      </c>
      <c r="K15" s="12"/>
      <c r="L15" s="12"/>
      <c r="N15">
        <v>4</v>
      </c>
      <c r="O15">
        <v>12</v>
      </c>
      <c r="P15" s="61">
        <f t="shared" si="0"/>
        <v>45605</v>
      </c>
      <c r="Q15" s="61">
        <f t="shared" si="1"/>
        <v>45620</v>
      </c>
      <c r="R15" s="12"/>
      <c r="S15" s="12"/>
      <c r="T15" s="12"/>
      <c r="U15" s="12"/>
      <c r="V15" s="12"/>
      <c r="W15" s="12"/>
      <c r="X15" s="12"/>
      <c r="Y15" s="12"/>
      <c r="Z15" s="12"/>
      <c r="AA15" s="54"/>
      <c r="AB15" s="54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x14ac:dyDescent="0.25">
      <c r="A16" s="12" t="s">
        <v>1778</v>
      </c>
      <c r="B16" s="12"/>
      <c r="C16" s="19" t="s">
        <v>1765</v>
      </c>
      <c r="D16" s="19" t="s">
        <v>1766</v>
      </c>
      <c r="E16" s="25" t="s">
        <v>1764</v>
      </c>
      <c r="F16" s="12" t="s">
        <v>1249</v>
      </c>
      <c r="G16" s="8" t="s">
        <v>1682</v>
      </c>
      <c r="H16" s="12">
        <v>13</v>
      </c>
      <c r="I16" s="12">
        <v>29</v>
      </c>
      <c r="J16" s="12">
        <f>15+5</f>
        <v>20</v>
      </c>
      <c r="K16" s="12"/>
      <c r="L16" s="12"/>
      <c r="M16">
        <v>1</v>
      </c>
      <c r="N16">
        <v>4</v>
      </c>
      <c r="O16">
        <v>11</v>
      </c>
      <c r="P16" s="61">
        <f t="shared" si="0"/>
        <v>45621</v>
      </c>
      <c r="Q16" s="61">
        <f t="shared" si="1"/>
        <v>45636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54"/>
      <c r="AD16" s="54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 ht="15.75" x14ac:dyDescent="0.25">
      <c r="A17" s="14" t="s">
        <v>1777</v>
      </c>
      <c r="B17" s="15" t="s">
        <v>1739</v>
      </c>
      <c r="C17" s="15" t="s">
        <v>1742</v>
      </c>
      <c r="D17" s="15" t="s">
        <v>1743</v>
      </c>
      <c r="E17" s="28" t="s">
        <v>1744</v>
      </c>
      <c r="F17" s="12" t="s">
        <v>18</v>
      </c>
      <c r="G17" s="8" t="s">
        <v>1681</v>
      </c>
      <c r="H17" s="12">
        <v>14</v>
      </c>
      <c r="I17" s="12">
        <v>35</v>
      </c>
      <c r="J17" s="12">
        <f>3+8</f>
        <v>11</v>
      </c>
      <c r="K17" s="12"/>
      <c r="L17" s="12"/>
      <c r="N17">
        <v>4</v>
      </c>
      <c r="O17">
        <v>11</v>
      </c>
      <c r="P17" s="61">
        <f t="shared" si="0"/>
        <v>45637</v>
      </c>
      <c r="Q17" s="61">
        <f t="shared" si="1"/>
        <v>45651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54"/>
      <c r="AF17" s="54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 x14ac:dyDescent="0.25">
      <c r="A18" s="12" t="s">
        <v>1778</v>
      </c>
      <c r="B18" s="12"/>
      <c r="C18" s="19" t="s">
        <v>1774</v>
      </c>
      <c r="D18" s="19" t="s">
        <v>1763</v>
      </c>
      <c r="E18" s="25" t="s">
        <v>1764</v>
      </c>
      <c r="F18" s="10" t="s">
        <v>227</v>
      </c>
      <c r="G18" s="10" t="s">
        <v>1690</v>
      </c>
      <c r="H18" s="12">
        <v>15</v>
      </c>
      <c r="I18" s="12">
        <v>11</v>
      </c>
      <c r="J18" s="12">
        <v>5</v>
      </c>
      <c r="K18" s="12"/>
      <c r="L18" s="12"/>
      <c r="M18">
        <v>2</v>
      </c>
      <c r="N18">
        <v>6</v>
      </c>
      <c r="O18">
        <v>18</v>
      </c>
      <c r="P18" s="61">
        <f t="shared" si="0"/>
        <v>45652</v>
      </c>
      <c r="Q18" s="61">
        <f t="shared" si="1"/>
        <v>45677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54"/>
      <c r="AH18" s="54"/>
      <c r="AI18" s="54"/>
      <c r="AJ18" s="12"/>
      <c r="AK18" s="12"/>
      <c r="AL18" s="12"/>
      <c r="AM18" s="12"/>
      <c r="AN18" s="12"/>
      <c r="AO18" s="12"/>
      <c r="AP18" s="12"/>
      <c r="AQ18" s="12"/>
    </row>
    <row r="19" spans="1:43" x14ac:dyDescent="0.25">
      <c r="A19" s="12" t="s">
        <v>1778</v>
      </c>
      <c r="B19" s="12"/>
      <c r="C19" s="19" t="s">
        <v>1643</v>
      </c>
      <c r="D19" s="21" t="s">
        <v>1763</v>
      </c>
      <c r="E19" s="25" t="s">
        <v>1764</v>
      </c>
      <c r="F19" s="12" t="s">
        <v>7</v>
      </c>
      <c r="G19" s="10" t="s">
        <v>1681</v>
      </c>
      <c r="H19" s="12">
        <v>16</v>
      </c>
      <c r="I19" s="12">
        <v>61</v>
      </c>
      <c r="J19" s="12">
        <f>9+2</f>
        <v>11</v>
      </c>
      <c r="K19" s="12"/>
      <c r="L19" s="12"/>
      <c r="N19">
        <v>4</v>
      </c>
      <c r="O19">
        <v>12</v>
      </c>
      <c r="P19" s="61">
        <f t="shared" si="0"/>
        <v>45678</v>
      </c>
      <c r="Q19" s="61">
        <f t="shared" si="1"/>
        <v>45693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54"/>
      <c r="AK19" s="54"/>
      <c r="AL19" s="54"/>
      <c r="AM19" s="12"/>
      <c r="AN19" s="12"/>
      <c r="AO19" s="12"/>
      <c r="AP19" s="12"/>
      <c r="AQ19" s="12"/>
    </row>
    <row r="20" spans="1:43" x14ac:dyDescent="0.25">
      <c r="A20" s="12" t="s">
        <v>1778</v>
      </c>
      <c r="B20" s="12"/>
      <c r="C20" s="19" t="s">
        <v>1760</v>
      </c>
      <c r="D20" s="19" t="s">
        <v>1761</v>
      </c>
      <c r="E20" s="25" t="s">
        <v>1762</v>
      </c>
      <c r="F20" s="12" t="s">
        <v>6</v>
      </c>
      <c r="G20" s="10" t="s">
        <v>1725</v>
      </c>
      <c r="H20" s="12">
        <v>17</v>
      </c>
      <c r="I20" s="12">
        <v>12</v>
      </c>
      <c r="J20" s="12">
        <v>6</v>
      </c>
      <c r="K20" s="12"/>
      <c r="L20" s="12"/>
      <c r="M20">
        <v>1</v>
      </c>
      <c r="N20">
        <v>4</v>
      </c>
      <c r="O20">
        <v>12</v>
      </c>
      <c r="P20" s="61">
        <f t="shared" si="0"/>
        <v>45694</v>
      </c>
      <c r="Q20" s="61">
        <f t="shared" si="1"/>
        <v>45710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54"/>
      <c r="AN20" s="54"/>
      <c r="AO20" s="12"/>
      <c r="AP20" s="12"/>
      <c r="AQ20" s="12"/>
    </row>
    <row r="21" spans="1:43" x14ac:dyDescent="0.25">
      <c r="A21" s="12" t="s">
        <v>1778</v>
      </c>
      <c r="B21" s="12"/>
      <c r="C21" s="19" t="s">
        <v>1769</v>
      </c>
      <c r="D21" s="21" t="s">
        <v>1763</v>
      </c>
      <c r="E21" s="20" t="s">
        <v>1770</v>
      </c>
      <c r="F21" s="10" t="s">
        <v>8</v>
      </c>
      <c r="G21" s="10" t="s">
        <v>1707</v>
      </c>
      <c r="H21" s="12">
        <v>18</v>
      </c>
      <c r="I21" s="12">
        <v>5</v>
      </c>
      <c r="J21" s="12">
        <v>4</v>
      </c>
      <c r="K21" s="12"/>
      <c r="L21" s="12"/>
      <c r="M21">
        <v>1</v>
      </c>
      <c r="N21">
        <v>4</v>
      </c>
      <c r="O21">
        <v>20</v>
      </c>
      <c r="P21" s="61">
        <f t="shared" si="0"/>
        <v>45711</v>
      </c>
      <c r="Q21" s="61">
        <f t="shared" si="1"/>
        <v>45735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54"/>
      <c r="AP21" s="54"/>
      <c r="AQ21" s="54"/>
    </row>
    <row r="22" spans="1:43" x14ac:dyDescent="0.25">
      <c r="A22" s="12" t="s">
        <v>1778</v>
      </c>
      <c r="B22" s="12"/>
      <c r="C22" s="19" t="s">
        <v>1562</v>
      </c>
      <c r="D22" s="21" t="s">
        <v>1772</v>
      </c>
      <c r="E22" s="20" t="s">
        <v>1768</v>
      </c>
      <c r="F22" s="10" t="s">
        <v>14</v>
      </c>
      <c r="G22" s="10" t="s">
        <v>1101</v>
      </c>
      <c r="H22" s="12">
        <v>19</v>
      </c>
      <c r="I22" s="12">
        <v>4</v>
      </c>
      <c r="J22" s="12">
        <v>3</v>
      </c>
      <c r="K22" s="12"/>
      <c r="L22" s="12"/>
      <c r="M22">
        <v>1</v>
      </c>
      <c r="N22">
        <v>4</v>
      </c>
      <c r="O22">
        <v>15</v>
      </c>
      <c r="P22" s="61">
        <f t="shared" si="0"/>
        <v>45736</v>
      </c>
      <c r="Q22" s="61">
        <f t="shared" si="1"/>
        <v>45755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 ht="15.75" x14ac:dyDescent="0.25">
      <c r="A23" s="14" t="s">
        <v>1777</v>
      </c>
      <c r="B23" s="15" t="s">
        <v>1757</v>
      </c>
      <c r="C23" s="15" t="s">
        <v>1757</v>
      </c>
      <c r="D23" s="23" t="s">
        <v>1758</v>
      </c>
      <c r="E23" s="24" t="s">
        <v>1744</v>
      </c>
      <c r="F23" s="12" t="s">
        <v>22</v>
      </c>
      <c r="G23" s="10" t="s">
        <v>1696</v>
      </c>
      <c r="H23" s="12">
        <v>20</v>
      </c>
      <c r="I23" s="12">
        <v>12</v>
      </c>
      <c r="J23" s="12">
        <v>16</v>
      </c>
      <c r="K23" s="12"/>
      <c r="L23" s="12"/>
      <c r="N23">
        <v>4</v>
      </c>
      <c r="O23">
        <v>15</v>
      </c>
      <c r="P23" s="61">
        <f t="shared" si="0"/>
        <v>45756</v>
      </c>
      <c r="Q23" s="61">
        <f t="shared" si="1"/>
        <v>45774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</row>
    <row r="24" spans="1:43" x14ac:dyDescent="0.25">
      <c r="A24" s="12" t="s">
        <v>1778</v>
      </c>
      <c r="B24" s="12"/>
      <c r="C24" s="19" t="s">
        <v>1622</v>
      </c>
      <c r="D24" s="21" t="s">
        <v>1763</v>
      </c>
      <c r="E24" s="20" t="s">
        <v>1768</v>
      </c>
      <c r="F24" s="10" t="s">
        <v>11</v>
      </c>
      <c r="G24" s="10" t="s">
        <v>1706</v>
      </c>
      <c r="H24" s="12">
        <v>21</v>
      </c>
      <c r="I24" s="12">
        <v>76</v>
      </c>
      <c r="J24" s="12">
        <v>8</v>
      </c>
      <c r="K24" s="12"/>
      <c r="L24" s="12"/>
      <c r="M24">
        <v>2</v>
      </c>
      <c r="N24">
        <v>4</v>
      </c>
      <c r="O24">
        <v>15</v>
      </c>
      <c r="P24" s="61">
        <f t="shared" si="0"/>
        <v>45775</v>
      </c>
      <c r="Q24" s="61">
        <f t="shared" si="1"/>
        <v>45795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</row>
    <row r="25" spans="1:43" ht="15.75" x14ac:dyDescent="0.25">
      <c r="A25" s="14" t="s">
        <v>1777</v>
      </c>
      <c r="B25" s="15" t="s">
        <v>1739</v>
      </c>
      <c r="C25" s="29" t="s">
        <v>1740</v>
      </c>
      <c r="D25" s="30" t="s">
        <v>1784</v>
      </c>
      <c r="E25" s="31" t="s">
        <v>1741</v>
      </c>
      <c r="F25" s="12" t="s">
        <v>17</v>
      </c>
      <c r="G25" s="12" t="s">
        <v>1759</v>
      </c>
      <c r="H25" s="12">
        <v>22</v>
      </c>
      <c r="I25" s="12">
        <v>78</v>
      </c>
      <c r="J25" s="12">
        <v>25</v>
      </c>
      <c r="K25" s="12"/>
      <c r="L25" s="12"/>
      <c r="N25">
        <v>4</v>
      </c>
      <c r="O25">
        <v>15</v>
      </c>
      <c r="P25" s="61">
        <f t="shared" si="0"/>
        <v>45796</v>
      </c>
      <c r="Q25" s="61">
        <f t="shared" si="1"/>
        <v>45814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</row>
    <row r="27" spans="1:43" ht="15.75" x14ac:dyDescent="0.25">
      <c r="A27" s="32"/>
      <c r="B27" t="s">
        <v>1786</v>
      </c>
    </row>
    <row r="28" spans="1:43" ht="15.75" x14ac:dyDescent="0.25">
      <c r="A28" s="48"/>
      <c r="B28" t="s">
        <v>1787</v>
      </c>
    </row>
    <row r="29" spans="1:43" ht="15.75" x14ac:dyDescent="0.25">
      <c r="A29" s="47"/>
      <c r="B29" t="s">
        <v>1788</v>
      </c>
    </row>
    <row r="30" spans="1:43" x14ac:dyDescent="0.25">
      <c r="A30" s="12"/>
      <c r="B30" t="s">
        <v>1789</v>
      </c>
    </row>
  </sheetData>
  <mergeCells count="6">
    <mergeCell ref="AN1:AQ1"/>
    <mergeCell ref="R1:U1"/>
    <mergeCell ref="V1:Z1"/>
    <mergeCell ref="AA1:AD1"/>
    <mergeCell ref="AE1:AH1"/>
    <mergeCell ref="AI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2024-08-28T00:03:07Z</dcterms:modified>
</cp:coreProperties>
</file>