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n\Desktop\EVR\"/>
    </mc:Choice>
  </mc:AlternateContent>
  <xr:revisionPtr revIDLastSave="0" documentId="13_ncr:1_{C2EC3C0F-3AC5-404E-9470-D6B6AD4B2A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103_21_25_1_excel_clone" sheetId="1" r:id="rId1"/>
    <sheet name="Foglio1" sheetId="3" r:id="rId2"/>
    <sheet name="Dati istanz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1" i="3"/>
  <c r="H2" i="3"/>
  <c r="H1" i="3"/>
  <c r="L43" i="2"/>
  <c r="L40" i="2"/>
  <c r="L39" i="2"/>
  <c r="L38" i="2"/>
  <c r="L35" i="2"/>
  <c r="L31" i="2"/>
  <c r="L30" i="2"/>
  <c r="L27" i="2"/>
  <c r="L24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25" i="2"/>
  <c r="K26" i="2"/>
  <c r="K27" i="2"/>
  <c r="K28" i="2"/>
  <c r="K24" i="2"/>
  <c r="AA44" i="1"/>
  <c r="Y39" i="1"/>
  <c r="Z39" i="1"/>
  <c r="Z45" i="1"/>
  <c r="Y46" i="1"/>
  <c r="Z46" i="1"/>
  <c r="Z50" i="1"/>
  <c r="Y51" i="1"/>
  <c r="Z51" i="1"/>
  <c r="Z54" i="1"/>
  <c r="Z57" i="1"/>
  <c r="Y58" i="1"/>
  <c r="Z58" i="1"/>
  <c r="Y59" i="1"/>
  <c r="Z59" i="1"/>
  <c r="Z62" i="1"/>
  <c r="Y63" i="1"/>
  <c r="Z63" i="1"/>
  <c r="Z65" i="1"/>
  <c r="Z66" i="1"/>
  <c r="V68" i="1"/>
  <c r="W67" i="1" s="1"/>
  <c r="W68" i="1"/>
  <c r="V67" i="1"/>
  <c r="W66" i="1" s="1"/>
  <c r="V66" i="1"/>
  <c r="W65" i="1" s="1"/>
  <c r="V65" i="1"/>
  <c r="W64" i="1" s="1"/>
  <c r="V64" i="1"/>
  <c r="W63" i="1" s="1"/>
  <c r="V63" i="1"/>
  <c r="W62" i="1" s="1"/>
  <c r="V62" i="1"/>
  <c r="W61" i="1" s="1"/>
  <c r="V61" i="1"/>
  <c r="Y61" i="1" s="1"/>
  <c r="V60" i="1"/>
  <c r="W59" i="1" s="1"/>
  <c r="V59" i="1"/>
  <c r="W58" i="1" s="1"/>
  <c r="V58" i="1"/>
  <c r="W57" i="1" s="1"/>
  <c r="AB57" i="1" s="1"/>
  <c r="V57" i="1"/>
  <c r="Y57" i="1" s="1"/>
  <c r="W56" i="1"/>
  <c r="V56" i="1"/>
  <c r="W55" i="1" s="1"/>
  <c r="V55" i="1"/>
  <c r="W54" i="1" s="1"/>
  <c r="V54" i="1"/>
  <c r="W53" i="1" s="1"/>
  <c r="V53" i="1"/>
  <c r="W52" i="1" s="1"/>
  <c r="V52" i="1"/>
  <c r="W51" i="1" s="1"/>
  <c r="V51" i="1"/>
  <c r="W50" i="1" s="1"/>
  <c r="V50" i="1"/>
  <c r="W49" i="1" s="1"/>
  <c r="V49" i="1"/>
  <c r="Z49" i="1" s="1"/>
  <c r="W48" i="1"/>
  <c r="V48" i="1"/>
  <c r="W47" i="1" s="1"/>
  <c r="V47" i="1"/>
  <c r="W46" i="1" s="1"/>
  <c r="V46" i="1"/>
  <c r="W45" i="1" s="1"/>
  <c r="V45" i="1"/>
  <c r="Y45" i="1" s="1"/>
  <c r="W44" i="1"/>
  <c r="AB44" i="1" s="1"/>
  <c r="V44" i="1"/>
  <c r="W43" i="1" s="1"/>
  <c r="V43" i="1"/>
  <c r="W42" i="1" s="1"/>
  <c r="V42" i="1"/>
  <c r="W41" i="1" s="1"/>
  <c r="V41" i="1"/>
  <c r="Z41" i="1" s="1"/>
  <c r="V40" i="1"/>
  <c r="W39" i="1" s="1"/>
  <c r="V39" i="1"/>
  <c r="W38" i="1" s="1"/>
  <c r="V38" i="1"/>
  <c r="W37" i="1" s="1"/>
  <c r="V37" i="1"/>
  <c r="Y37" i="1" s="1"/>
  <c r="G39" i="1"/>
  <c r="H39" i="1"/>
  <c r="G40" i="1"/>
  <c r="H40" i="1"/>
  <c r="H43" i="1"/>
  <c r="G47" i="1"/>
  <c r="H47" i="1"/>
  <c r="G48" i="1"/>
  <c r="H48" i="1"/>
  <c r="H51" i="1"/>
  <c r="G55" i="1"/>
  <c r="H55" i="1"/>
  <c r="G56" i="1"/>
  <c r="H56" i="1"/>
  <c r="H59" i="1"/>
  <c r="G63" i="1"/>
  <c r="H63" i="1"/>
  <c r="G64" i="1"/>
  <c r="H64" i="1"/>
  <c r="H36" i="1"/>
  <c r="G36" i="1"/>
  <c r="E37" i="1"/>
  <c r="E38" i="1"/>
  <c r="E44" i="1"/>
  <c r="E46" i="1"/>
  <c r="E52" i="1"/>
  <c r="E54" i="1"/>
  <c r="E60" i="1"/>
  <c r="E62" i="1"/>
  <c r="E66" i="1"/>
  <c r="D66" i="1"/>
  <c r="G66" i="1" s="1"/>
  <c r="D37" i="1"/>
  <c r="H37" i="1" s="1"/>
  <c r="D38" i="1"/>
  <c r="G38" i="1" s="1"/>
  <c r="D39" i="1"/>
  <c r="D40" i="1"/>
  <c r="E39" i="1" s="1"/>
  <c r="D41" i="1"/>
  <c r="G41" i="1" s="1"/>
  <c r="D42" i="1"/>
  <c r="G42" i="1" s="1"/>
  <c r="D43" i="1"/>
  <c r="G43" i="1" s="1"/>
  <c r="D44" i="1"/>
  <c r="E43" i="1" s="1"/>
  <c r="D45" i="1"/>
  <c r="G45" i="1" s="1"/>
  <c r="D46" i="1"/>
  <c r="H46" i="1" s="1"/>
  <c r="D47" i="1"/>
  <c r="D48" i="1"/>
  <c r="E47" i="1" s="1"/>
  <c r="D49" i="1"/>
  <c r="G49" i="1" s="1"/>
  <c r="D50" i="1"/>
  <c r="H50" i="1" s="1"/>
  <c r="D51" i="1"/>
  <c r="E50" i="1" s="1"/>
  <c r="D52" i="1"/>
  <c r="E51" i="1" s="1"/>
  <c r="D53" i="1"/>
  <c r="G53" i="1" s="1"/>
  <c r="D54" i="1"/>
  <c r="G54" i="1" s="1"/>
  <c r="D55" i="1"/>
  <c r="D56" i="1"/>
  <c r="E55" i="1" s="1"/>
  <c r="D57" i="1"/>
  <c r="G57" i="1" s="1"/>
  <c r="D58" i="1"/>
  <c r="H58" i="1" s="1"/>
  <c r="D59" i="1"/>
  <c r="E58" i="1" s="1"/>
  <c r="D60" i="1"/>
  <c r="E59" i="1" s="1"/>
  <c r="D61" i="1"/>
  <c r="G61" i="1" s="1"/>
  <c r="D62" i="1"/>
  <c r="G62" i="1" s="1"/>
  <c r="D63" i="1"/>
  <c r="D64" i="1"/>
  <c r="E63" i="1" s="1"/>
  <c r="D65" i="1"/>
  <c r="G65" i="1" s="1"/>
  <c r="D36" i="1"/>
  <c r="H60" i="1" l="1"/>
  <c r="H52" i="1"/>
  <c r="H44" i="1"/>
  <c r="W40" i="1"/>
  <c r="Z67" i="1"/>
  <c r="Z55" i="1"/>
  <c r="Z47" i="1"/>
  <c r="Z43" i="1"/>
  <c r="E61" i="1"/>
  <c r="E53" i="1"/>
  <c r="E45" i="1"/>
  <c r="G60" i="1"/>
  <c r="G52" i="1"/>
  <c r="G44" i="1"/>
  <c r="W60" i="1"/>
  <c r="Y67" i="1"/>
  <c r="Y55" i="1"/>
  <c r="Y47" i="1"/>
  <c r="Y43" i="1"/>
  <c r="Z42" i="1"/>
  <c r="Z68" i="1"/>
  <c r="G59" i="1"/>
  <c r="Y66" i="1"/>
  <c r="Y62" i="1"/>
  <c r="Y54" i="1"/>
  <c r="Y50" i="1"/>
  <c r="Y42" i="1"/>
  <c r="Y68" i="1"/>
  <c r="E36" i="1"/>
  <c r="G51" i="1"/>
  <c r="H62" i="1"/>
  <c r="H54" i="1"/>
  <c r="H42" i="1"/>
  <c r="H38" i="1"/>
  <c r="Z61" i="1"/>
  <c r="E65" i="1"/>
  <c r="E57" i="1"/>
  <c r="E49" i="1"/>
  <c r="E41" i="1"/>
  <c r="G37" i="1"/>
  <c r="G58" i="1"/>
  <c r="G50" i="1"/>
  <c r="G46" i="1"/>
  <c r="Z37" i="1"/>
  <c r="Y65" i="1"/>
  <c r="Y53" i="1"/>
  <c r="Y49" i="1"/>
  <c r="Y41" i="1"/>
  <c r="E42" i="1"/>
  <c r="Z53" i="1"/>
  <c r="E64" i="1"/>
  <c r="E56" i="1"/>
  <c r="E48" i="1"/>
  <c r="E40" i="1"/>
  <c r="H65" i="1"/>
  <c r="H61" i="1"/>
  <c r="H57" i="1"/>
  <c r="H53" i="1"/>
  <c r="H49" i="1"/>
  <c r="H45" i="1"/>
  <c r="H41" i="1"/>
  <c r="H66" i="1"/>
  <c r="Z38" i="1"/>
  <c r="Z64" i="1"/>
  <c r="Z60" i="1"/>
  <c r="Z56" i="1"/>
  <c r="Z52" i="1"/>
  <c r="Z48" i="1"/>
  <c r="Z44" i="1"/>
  <c r="Z40" i="1"/>
  <c r="AA57" i="1"/>
  <c r="Y38" i="1"/>
  <c r="Y64" i="1"/>
  <c r="Y60" i="1"/>
  <c r="Y56" i="1"/>
  <c r="Y52" i="1"/>
  <c r="Y48" i="1"/>
  <c r="Y44" i="1"/>
  <c r="Y40" i="1"/>
  <c r="J49" i="1" l="1"/>
  <c r="I49" i="1"/>
  <c r="I61" i="1"/>
  <c r="J61" i="1"/>
</calcChain>
</file>

<file path=xl/sharedStrings.xml><?xml version="1.0" encoding="utf-8"?>
<sst xmlns="http://schemas.openxmlformats.org/spreadsheetml/2006/main" count="339" uniqueCount="87">
  <si>
    <t>Obj</t>
  </si>
  <si>
    <t>Completo</t>
  </si>
  <si>
    <t>LB</t>
  </si>
  <si>
    <t>gap</t>
  </si>
  <si>
    <t>CostoVeicoli</t>
  </si>
  <si>
    <t>CostoEnergia</t>
  </si>
  <si>
    <t>CostoDrivers</t>
  </si>
  <si>
    <t>vehicle</t>
  </si>
  <si>
    <t>node</t>
  </si>
  <si>
    <t>ebattery</t>
  </si>
  <si>
    <t>time</t>
  </si>
  <si>
    <t>speed</t>
  </si>
  <si>
    <t>demand</t>
  </si>
  <si>
    <t>dist</t>
  </si>
  <si>
    <t>service time</t>
  </si>
  <si>
    <t>ready</t>
  </si>
  <si>
    <t>due</t>
  </si>
  <si>
    <t>tau</t>
  </si>
  <si>
    <t>beta</t>
  </si>
  <si>
    <t>resbatt</t>
  </si>
  <si>
    <t>arr time</t>
  </si>
  <si>
    <t>w</t>
  </si>
  <si>
    <t>r_0</t>
  </si>
  <si>
    <t>D0</t>
  </si>
  <si>
    <t>C13</t>
  </si>
  <si>
    <t>C6</t>
  </si>
  <si>
    <t>C16</t>
  </si>
  <si>
    <t>C14</t>
  </si>
  <si>
    <t>C15</t>
  </si>
  <si>
    <t>C2</t>
  </si>
  <si>
    <t>C22</t>
  </si>
  <si>
    <t>C21</t>
  </si>
  <si>
    <t>D1</t>
  </si>
  <si>
    <t>C10</t>
  </si>
  <si>
    <t>C1</t>
  </si>
  <si>
    <t>C23</t>
  </si>
  <si>
    <t>C4</t>
  </si>
  <si>
    <t>S19</t>
  </si>
  <si>
    <t>C25</t>
  </si>
  <si>
    <t>C24</t>
  </si>
  <si>
    <t>C12</t>
  </si>
  <si>
    <t>D2</t>
  </si>
  <si>
    <t>C18</t>
  </si>
  <si>
    <t>C8</t>
  </si>
  <si>
    <t>C5</t>
  </si>
  <si>
    <t>C17</t>
  </si>
  <si>
    <t>C7</t>
  </si>
  <si>
    <t>C19</t>
  </si>
  <si>
    <t>C11</t>
  </si>
  <si>
    <t>S5</t>
  </si>
  <si>
    <t>C20</t>
  </si>
  <si>
    <t>C9</t>
  </si>
  <si>
    <t>C3</t>
  </si>
  <si>
    <t>Improved2</t>
  </si>
  <si>
    <t>S9</t>
  </si>
  <si>
    <t>D3</t>
  </si>
  <si>
    <t>S3</t>
  </si>
  <si>
    <t>D4</t>
  </si>
  <si>
    <t>d</t>
  </si>
  <si>
    <t>S0</t>
  </si>
  <si>
    <t>f</t>
  </si>
  <si>
    <t>S1</t>
  </si>
  <si>
    <t>S2</t>
  </si>
  <si>
    <t>S4</t>
  </si>
  <si>
    <t>S6</t>
  </si>
  <si>
    <t>S7</t>
  </si>
  <si>
    <t>S8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</si>
  <si>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</si>
  <si>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</si>
  <si>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</si>
  <si>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</si>
  <si>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</si>
  <si>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</si>
  <si>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</si>
  <si>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</si>
  <si>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</si>
  <si>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S20</t>
  </si>
  <si>
    <t>c</t>
  </si>
  <si>
    <t>x</t>
  </si>
  <si>
    <t>y</t>
  </si>
  <si>
    <t>x0</t>
  </si>
  <si>
    <t>y0</t>
  </si>
  <si>
    <t>x1</t>
  </si>
  <si>
    <t>y1</t>
  </si>
  <si>
    <t>Cloneless</t>
  </si>
  <si>
    <t>larghezza TW</t>
  </si>
  <si>
    <t>dopo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</si>
</sst>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2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Cloneless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412278B-AD16-47D2-BCCD-BC0F17A4883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63D-4328-B802-143DD1E787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4B1AEEB-FD4A-41A6-864B-ADBEE9DE29F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63D-4328-B802-143DD1E787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BBB8129-93D4-4230-9106-1FFD10B9282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63D-4328-B802-143DD1E787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21CD544-6113-454D-9FA6-68F5EDBB934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63D-4328-B802-143DD1E787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715A225-2064-4195-9DF2-1CF79A4A148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63D-4328-B802-143DD1E787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5C69E10-62DA-4A27-BD05-F36B306ABD9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63D-4328-B802-143DD1E787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4CFFB08-C17F-45FA-9A0B-90A1A489D8C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63D-4328-B802-143DD1E787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51DA34B-99C5-4D9F-B20C-2B4472FF88A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63D-4328-B802-143DD1E787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68C930F-2C2B-4BE9-BA57-F956A47C40F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63D-4328-B802-143DD1E7873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C0DFB15-C50A-4E20-BAB8-1F3739C224D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63D-4328-B802-143DD1E787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'r103_21_25_1_excel_clone'!$G$36:$G$45</c:f>
              <c:numCache>
                <c:formatCode>General</c:formatCode>
                <c:ptCount val="10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10</c:v>
                </c:pt>
                <c:pt idx="4">
                  <c:v>15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45</c:v>
                </c:pt>
                <c:pt idx="9">
                  <c:v>35</c:v>
                </c:pt>
              </c:numCache>
            </c:numRef>
          </c:xVal>
          <c:yVal>
            <c:numRef>
              <c:f>'r103_21_25_1_excel_clone'!$H$36:$H$45</c:f>
              <c:numCache>
                <c:formatCode>General</c:formatCode>
                <c:ptCount val="10"/>
                <c:pt idx="0">
                  <c:v>35</c:v>
                </c:pt>
                <c:pt idx="1">
                  <c:v>25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10</c:v>
                </c:pt>
                <c:pt idx="8">
                  <c:v>20</c:v>
                </c:pt>
                <c:pt idx="9">
                  <c:v>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'r103_21_25_1_excel_clone'!$D$36:$D$45</c15:f>
                <c15:dlblRangeCache>
                  <c:ptCount val="10"/>
                  <c:pt idx="0">
                    <c:v>D0</c:v>
                  </c:pt>
                  <c:pt idx="1">
                    <c:v>C13</c:v>
                  </c:pt>
                  <c:pt idx="2">
                    <c:v>C6</c:v>
                  </c:pt>
                  <c:pt idx="3">
                    <c:v>C16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C2</c:v>
                  </c:pt>
                  <c:pt idx="7">
                    <c:v>C22</c:v>
                  </c:pt>
                  <c:pt idx="8">
                    <c:v>C21</c:v>
                  </c:pt>
                  <c:pt idx="9">
                    <c:v>D0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CFA-4F1F-8C85-7201ED5601C5}"/>
            </c:ext>
          </c:extLst>
        </c:ser>
        <c:ser>
          <c:idx val="1"/>
          <c:order val="1"/>
          <c:tx>
            <c:v>Tour2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47FD2E8-F834-46FB-908A-213EBA5FCB5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63D-4328-B802-143DD1E787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E7FABD-108F-4F0F-B3AC-5FB0FBD71D7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63D-4328-B802-143DD1E787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5CA57B-0EDA-4685-BB8B-CFFDA7DFDA8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63D-4328-B802-143DD1E787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E562D42-472A-4508-B578-5F276A2826D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63D-4328-B802-143DD1E787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666DDB7-B9BD-473D-9382-DD51E0A89AF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63D-4328-B802-143DD1E787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1CA1A6C-3E31-4769-A4C9-7ED1F3CE0AA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63D-4328-B802-143DD1E787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D41DCC2-D8E7-42D8-9F43-50C95AF4ED6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63D-4328-B802-143DD1E787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0D286CB-353D-49FF-A4AB-8C0E927A7AB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63D-4328-B802-143DD1E787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FC1D3DE-5193-42D7-B062-7C8A1B79B67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63D-4328-B802-143DD1E7873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2CA1069-04DF-41CC-B7CB-EE3501CB4EE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63D-4328-B802-143DD1E787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'r103_21_25_1_excel_clone'!$G$45:$G$54</c:f>
              <c:numCache>
                <c:formatCode>General</c:formatCode>
                <c:ptCount val="10"/>
                <c:pt idx="0">
                  <c:v>35</c:v>
                </c:pt>
                <c:pt idx="1">
                  <c:v>30</c:v>
                </c:pt>
                <c:pt idx="2">
                  <c:v>41</c:v>
                </c:pt>
                <c:pt idx="3">
                  <c:v>55</c:v>
                </c:pt>
                <c:pt idx="4">
                  <c:v>55</c:v>
                </c:pt>
                <c:pt idx="5">
                  <c:v>62</c:v>
                </c:pt>
                <c:pt idx="6">
                  <c:v>65</c:v>
                </c:pt>
                <c:pt idx="7">
                  <c:v>65</c:v>
                </c:pt>
                <c:pt idx="8">
                  <c:v>50</c:v>
                </c:pt>
                <c:pt idx="9">
                  <c:v>35</c:v>
                </c:pt>
              </c:numCache>
            </c:numRef>
          </c:xVal>
          <c:yVal>
            <c:numRef>
              <c:f>'r103_21_25_1_excel_clone'!$H$45:$H$54</c:f>
              <c:numCache>
                <c:formatCode>General</c:formatCode>
                <c:ptCount val="10"/>
                <c:pt idx="0">
                  <c:v>35</c:v>
                </c:pt>
                <c:pt idx="1">
                  <c:v>60</c:v>
                </c:pt>
                <c:pt idx="2">
                  <c:v>49</c:v>
                </c:pt>
                <c:pt idx="3">
                  <c:v>5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'r103_21_25_1_excel_clone'!$D$45:$D$54</c15:f>
                <c15:dlblRangeCache>
                  <c:ptCount val="10"/>
                  <c:pt idx="0">
                    <c:v>D0</c:v>
                  </c:pt>
                  <c:pt idx="1">
                    <c:v>C10</c:v>
                  </c:pt>
                  <c:pt idx="2">
                    <c:v>C1</c:v>
                  </c:pt>
                  <c:pt idx="3">
                    <c:v>C23</c:v>
                  </c:pt>
                  <c:pt idx="4">
                    <c:v>C4</c:v>
                  </c:pt>
                  <c:pt idx="5">
                    <c:v>S19</c:v>
                  </c:pt>
                  <c:pt idx="6">
                    <c:v>C25</c:v>
                  </c:pt>
                  <c:pt idx="7">
                    <c:v>C24</c:v>
                  </c:pt>
                  <c:pt idx="8">
                    <c:v>C12</c:v>
                  </c:pt>
                  <c:pt idx="9">
                    <c:v>D0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CFA-4F1F-8C85-7201ED5601C5}"/>
            </c:ext>
          </c:extLst>
        </c:ser>
        <c:ser>
          <c:idx val="2"/>
          <c:order val="2"/>
          <c:tx>
            <c:v>Tour3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9F7D738-E1DA-4828-A4DD-F32533F0748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B63D-4328-B802-143DD1E787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D34C56A-1A3D-4680-9468-55BE69CCA98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63D-4328-B802-143DD1E787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E2F4489-B57F-469B-8F27-8D03238878E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63D-4328-B802-143DD1E787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FAD500E-6A1B-497C-9E7C-577A36E5FC2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63D-4328-B802-143DD1E787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EC32B33-4881-458D-9582-83431F6D9D5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63D-4328-B802-143DD1E787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9AB1549-C393-41A2-974E-1550BF2AB69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63D-4328-B802-143DD1E787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E6DA1B1-EB75-450F-AE13-A5ABE5722B2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63D-4328-B802-143DD1E787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61F7D3F-E9FE-49AD-837A-B3263602DF5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63D-4328-B802-143DD1E787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3EFC230-73DA-47B4-A55D-FE8A327EF0D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63D-4328-B802-143DD1E7873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FC9E499-DE4B-473D-BC4C-B4B1CADF4E7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63D-4328-B802-143DD1E7873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2FEACBB-3840-419F-8FF1-AFBE1D81203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63D-4328-B802-143DD1E7873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DB0178A-3A0F-427A-A924-0B2E3A4A0E1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63D-4328-B802-143DD1E7873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BD48E6E-ADE0-471D-8B97-26443B94A44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63D-4328-B802-143DD1E787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'r103_21_25_1_excel_clone'!$G$54:$G$66</c:f>
              <c:numCache>
                <c:formatCode>General</c:formatCode>
                <c:ptCount val="13"/>
                <c:pt idx="0">
                  <c:v>35</c:v>
                </c:pt>
                <c:pt idx="1">
                  <c:v>20</c:v>
                </c:pt>
                <c:pt idx="2">
                  <c:v>10</c:v>
                </c:pt>
                <c:pt idx="3">
                  <c:v>15</c:v>
                </c:pt>
                <c:pt idx="4">
                  <c:v>5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29</c:v>
                </c:pt>
                <c:pt idx="9">
                  <c:v>45</c:v>
                </c:pt>
                <c:pt idx="10">
                  <c:v>55</c:v>
                </c:pt>
                <c:pt idx="11">
                  <c:v>55</c:v>
                </c:pt>
                <c:pt idx="12">
                  <c:v>35</c:v>
                </c:pt>
              </c:numCache>
            </c:numRef>
          </c:xVal>
          <c:yVal>
            <c:numRef>
              <c:f>'r103_21_25_1_excel_clone'!$H$54:$H$66</c:f>
              <c:numCache>
                <c:formatCode>General</c:formatCode>
                <c:ptCount val="13"/>
                <c:pt idx="0">
                  <c:v>35</c:v>
                </c:pt>
                <c:pt idx="1">
                  <c:v>40</c:v>
                </c:pt>
                <c:pt idx="2">
                  <c:v>43</c:v>
                </c:pt>
                <c:pt idx="3">
                  <c:v>30</c:v>
                </c:pt>
                <c:pt idx="4">
                  <c:v>30</c:v>
                </c:pt>
                <c:pt idx="5">
                  <c:v>50</c:v>
                </c:pt>
                <c:pt idx="6">
                  <c:v>60</c:v>
                </c:pt>
                <c:pt idx="7">
                  <c:v>65</c:v>
                </c:pt>
                <c:pt idx="8">
                  <c:v>59</c:v>
                </c:pt>
                <c:pt idx="9">
                  <c:v>65</c:v>
                </c:pt>
                <c:pt idx="10">
                  <c:v>60</c:v>
                </c:pt>
                <c:pt idx="11">
                  <c:v>45</c:v>
                </c:pt>
                <c:pt idx="12">
                  <c:v>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'r103_21_25_1_excel_clone'!$D$54:$D$66</c15:f>
                <c15:dlblRangeCache>
                  <c:ptCount val="13"/>
                  <c:pt idx="0">
                    <c:v>D0</c:v>
                  </c:pt>
                  <c:pt idx="1">
                    <c:v>C18</c:v>
                  </c:pt>
                  <c:pt idx="2">
                    <c:v>C8</c:v>
                  </c:pt>
                  <c:pt idx="3">
                    <c:v>C5</c:v>
                  </c:pt>
                  <c:pt idx="4">
                    <c:v>C17</c:v>
                  </c:pt>
                  <c:pt idx="5">
                    <c:v>C7</c:v>
                  </c:pt>
                  <c:pt idx="6">
                    <c:v>C19</c:v>
                  </c:pt>
                  <c:pt idx="7">
                    <c:v>C11</c:v>
                  </c:pt>
                  <c:pt idx="8">
                    <c:v>S5</c:v>
                  </c:pt>
                  <c:pt idx="9">
                    <c:v>C20</c:v>
                  </c:pt>
                  <c:pt idx="10">
                    <c:v>C9</c:v>
                  </c:pt>
                  <c:pt idx="11">
                    <c:v>C3</c:v>
                  </c:pt>
                  <c:pt idx="12">
                    <c:v>D0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5CFA-4F1F-8C85-7201ED5601C5}"/>
            </c:ext>
          </c:extLst>
        </c:ser>
        <c:ser>
          <c:idx val="3"/>
          <c:order val="3"/>
          <c:tx>
            <c:v>S19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'r103_21_25_1_excel_clone'!$I$49</c:f>
              <c:numCache>
                <c:formatCode>General</c:formatCode>
                <c:ptCount val="1"/>
                <c:pt idx="0">
                  <c:v>62</c:v>
                </c:pt>
              </c:numCache>
            </c:numRef>
          </c:xVal>
          <c:yVal>
            <c:numRef>
              <c:f>'r103_21_25_1_excel_clone'!$J$49</c:f>
              <c:numCache>
                <c:formatCode>General</c:formatCode>
                <c:ptCount val="1"/>
                <c:pt idx="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FA-4F1F-8C85-7201ED5601C5}"/>
            </c:ext>
          </c:extLst>
        </c:ser>
        <c:ser>
          <c:idx val="4"/>
          <c:order val="4"/>
          <c:tx>
            <c:v>S5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'r103_21_25_1_excel_clone'!$I$61</c:f>
              <c:numCache>
                <c:formatCode>General</c:formatCode>
                <c:ptCount val="1"/>
                <c:pt idx="0">
                  <c:v>29</c:v>
                </c:pt>
              </c:numCache>
            </c:numRef>
          </c:xVal>
          <c:yVal>
            <c:numRef>
              <c:f>'r103_21_25_1_excel_clone'!$J$61</c:f>
              <c:numCache>
                <c:formatCode>General</c:formatCode>
                <c:ptCount val="1"/>
                <c:pt idx="0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FA-4F1F-8C85-7201ED56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295439"/>
        <c:axId val="987697151"/>
      </c:scatterChart>
      <c:valAx>
        <c:axId val="94029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697151"/>
        <c:crosses val="autoZero"/>
        <c:crossBetween val="midCat"/>
      </c:valAx>
      <c:valAx>
        <c:axId val="98769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29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Improved2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EAFED69-D3F5-4C20-BD65-F0ED05F0154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A86-44C5-94F4-A12B18E98CC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8E9466-D306-4055-8DC8-9FB17B6159F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A86-44C5-94F4-A12B18E98CC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696EED-7A0F-459F-A7A5-A0F87E92268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A86-44C5-94F4-A12B18E98CC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ECAB92-8EF7-4BC2-9CC2-39ED1FA1C03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A86-44C5-94F4-A12B18E98CC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FB0C3BE-0286-491F-9E06-425333BC13A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A86-44C5-94F4-A12B18E98CC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B84EA7B-6400-480B-BF8E-F151BDD98B9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A86-44C5-94F4-A12B18E98CC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1AE2224-F77C-48FE-8FD3-7354ACD383C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A86-44C5-94F4-A12B18E98CC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99914DB-8F07-41A9-87C7-54D4D8FAFE0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A86-44C5-94F4-A12B18E98C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'r103_21_25_1_excel_clone'!$Y$37:$Y$44</c:f>
              <c:numCache>
                <c:formatCode>General</c:formatCode>
                <c:ptCount val="8"/>
                <c:pt idx="0">
                  <c:v>35</c:v>
                </c:pt>
                <c:pt idx="1">
                  <c:v>25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'r103_21_25_1_excel_clone'!$Z$37:$Z$44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25</c:v>
                </c:pt>
                <c:pt idx="7">
                  <c:v>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'r103_21_25_1_excel_clone'!$V$37:$V$44</c15:f>
                <c15:dlblRangeCache>
                  <c:ptCount val="8"/>
                  <c:pt idx="0">
                    <c:v>D0</c:v>
                  </c:pt>
                  <c:pt idx="1">
                    <c:v>C6</c:v>
                  </c:pt>
                  <c:pt idx="2">
                    <c:v>C16</c:v>
                  </c:pt>
                  <c:pt idx="3">
                    <c:v>C14</c:v>
                  </c:pt>
                  <c:pt idx="4">
                    <c:v>C15</c:v>
                  </c:pt>
                  <c:pt idx="5">
                    <c:v>C2</c:v>
                  </c:pt>
                  <c:pt idx="6">
                    <c:v>C13</c:v>
                  </c:pt>
                  <c:pt idx="7">
                    <c:v>D0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17C-4B68-A74A-BC7D9D4D00AD}"/>
            </c:ext>
          </c:extLst>
        </c:ser>
        <c:ser>
          <c:idx val="1"/>
          <c:order val="1"/>
          <c:tx>
            <c:v>Tour2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43D888B-D1B3-4267-9C94-4EA66640341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A86-44C5-94F4-A12B18E98CC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C057443-9FA1-45C6-8547-4667B5D229D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A86-44C5-94F4-A12B18E98CC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54F9926-78DF-439A-AE16-C3E137EFF15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A86-44C5-94F4-A12B18E98CC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05DEE8A-999F-4E38-B686-B7907DBE945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A86-44C5-94F4-A12B18E98CC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9809F29-F25A-4CC8-8A74-69F4FF01A91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A86-44C5-94F4-A12B18E98CC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4408F5C-5F8F-4F5A-96D4-4908E024B1B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A86-44C5-94F4-A12B18E98CC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10AC772-2478-40DF-9CD7-9D2013DED2C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A86-44C5-94F4-A12B18E98CC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9F129C5-7486-4BD1-842A-B82A43353B8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A86-44C5-94F4-A12B18E98CC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8401740-E0EA-407E-A5F0-BB45DE559F1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A86-44C5-94F4-A12B18E98CC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B67EED4-ECD2-4825-9733-75E1D88EEA0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A86-44C5-94F4-A12B18E98CC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A9E1098-56C3-44BC-986B-A59652599C5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A86-44C5-94F4-A12B18E98C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'r103_21_25_1_excel_clone'!$Y$44:$Y$54</c:f>
              <c:numCache>
                <c:formatCode>General</c:formatCode>
                <c:ptCount val="11"/>
                <c:pt idx="0">
                  <c:v>35</c:v>
                </c:pt>
                <c:pt idx="1">
                  <c:v>18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30</c:v>
                </c:pt>
                <c:pt idx="8">
                  <c:v>50</c:v>
                </c:pt>
                <c:pt idx="9">
                  <c:v>55</c:v>
                </c:pt>
                <c:pt idx="10">
                  <c:v>35</c:v>
                </c:pt>
              </c:numCache>
            </c:numRef>
          </c:xVal>
          <c:yVal>
            <c:numRef>
              <c:f>'r103_21_25_1_excel_clone'!$Z$44:$Z$54</c:f>
              <c:numCache>
                <c:formatCode>General</c:formatCode>
                <c:ptCount val="11"/>
                <c:pt idx="0">
                  <c:v>35</c:v>
                </c:pt>
                <c:pt idx="1">
                  <c:v>41</c:v>
                </c:pt>
                <c:pt idx="2">
                  <c:v>43</c:v>
                </c:pt>
                <c:pt idx="3">
                  <c:v>40</c:v>
                </c:pt>
                <c:pt idx="4">
                  <c:v>50</c:v>
                </c:pt>
                <c:pt idx="5">
                  <c:v>65</c:v>
                </c:pt>
                <c:pt idx="6">
                  <c:v>60</c:v>
                </c:pt>
                <c:pt idx="7">
                  <c:v>60</c:v>
                </c:pt>
                <c:pt idx="8">
                  <c:v>35</c:v>
                </c:pt>
                <c:pt idx="9">
                  <c:v>45</c:v>
                </c:pt>
                <c:pt idx="10">
                  <c:v>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'r103_21_25_1_excel_clone'!$V$44:$V$54</c15:f>
                <c15:dlblRangeCache>
                  <c:ptCount val="11"/>
                  <c:pt idx="0">
                    <c:v>D0</c:v>
                  </c:pt>
                  <c:pt idx="1">
                    <c:v>S9</c:v>
                  </c:pt>
                  <c:pt idx="2">
                    <c:v>C8</c:v>
                  </c:pt>
                  <c:pt idx="3">
                    <c:v>C18</c:v>
                  </c:pt>
                  <c:pt idx="4">
                    <c:v>C7</c:v>
                  </c:pt>
                  <c:pt idx="5">
                    <c:v>C11</c:v>
                  </c:pt>
                  <c:pt idx="6">
                    <c:v>C19</c:v>
                  </c:pt>
                  <c:pt idx="7">
                    <c:v>C10</c:v>
                  </c:pt>
                  <c:pt idx="8">
                    <c:v>C12</c:v>
                  </c:pt>
                  <c:pt idx="9">
                    <c:v>C3</c:v>
                  </c:pt>
                  <c:pt idx="10">
                    <c:v>D0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17C-4B68-A74A-BC7D9D4D00AD}"/>
            </c:ext>
          </c:extLst>
        </c:ser>
        <c:ser>
          <c:idx val="2"/>
          <c:order val="2"/>
          <c:tx>
            <c:v>Tour3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703EFB9-A639-4A7D-98B6-A1059C461C1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8A86-44C5-94F4-A12B18E98CC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F79DCF7-48D0-42D7-96CA-3577A0E6154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A86-44C5-94F4-A12B18E98CC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C71B748-8418-4897-A9FB-32FE1EBC323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A86-44C5-94F4-A12B18E98CC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21F40BC-3E3B-4BB4-B5E0-FBF30BD7CED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A86-44C5-94F4-A12B18E98CC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B4570E9-48A5-4C21-B267-AD6777C2295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A86-44C5-94F4-A12B18E98CC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7D59C93-8D77-46D6-BFA7-810EE66DE21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A86-44C5-94F4-A12B18E98CC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9A83A41-03B2-43F1-9FD8-B2B4734B87A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A86-44C5-94F4-A12B18E98CC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70EBB66-BB81-4AAD-ABC6-405BF72FE2B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A86-44C5-94F4-A12B18E98C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'r103_21_25_1_excel_clone'!$Y$54:$Y$61</c:f>
              <c:numCache>
                <c:formatCode>General</c:formatCode>
                <c:ptCount val="8"/>
                <c:pt idx="0">
                  <c:v>35</c:v>
                </c:pt>
                <c:pt idx="1">
                  <c:v>41</c:v>
                </c:pt>
                <c:pt idx="2">
                  <c:v>5</c:v>
                </c:pt>
                <c:pt idx="3">
                  <c:v>15</c:v>
                </c:pt>
                <c:pt idx="4">
                  <c:v>47</c:v>
                </c:pt>
                <c:pt idx="5">
                  <c:v>55</c:v>
                </c:pt>
                <c:pt idx="6">
                  <c:v>45</c:v>
                </c:pt>
                <c:pt idx="7">
                  <c:v>35</c:v>
                </c:pt>
              </c:numCache>
            </c:numRef>
          </c:xVal>
          <c:yVal>
            <c:numRef>
              <c:f>'r103_21_25_1_excel_clone'!$Z$54:$Z$61</c:f>
              <c:numCache>
                <c:formatCode>General</c:formatCode>
                <c:ptCount val="8"/>
                <c:pt idx="0">
                  <c:v>35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57</c:v>
                </c:pt>
                <c:pt idx="5">
                  <c:v>60</c:v>
                </c:pt>
                <c:pt idx="6">
                  <c:v>65</c:v>
                </c:pt>
                <c:pt idx="7">
                  <c:v>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'r103_21_25_1_excel_clone'!$V$54:$V$61</c15:f>
                <c15:dlblRangeCache>
                  <c:ptCount val="8"/>
                  <c:pt idx="0">
                    <c:v>D0</c:v>
                  </c:pt>
                  <c:pt idx="1">
                    <c:v>C1</c:v>
                  </c:pt>
                  <c:pt idx="2">
                    <c:v>C17</c:v>
                  </c:pt>
                  <c:pt idx="3">
                    <c:v>C5</c:v>
                  </c:pt>
                  <c:pt idx="4">
                    <c:v>S3</c:v>
                  </c:pt>
                  <c:pt idx="5">
                    <c:v>C9</c:v>
                  </c:pt>
                  <c:pt idx="6">
                    <c:v>C20</c:v>
                  </c:pt>
                  <c:pt idx="7">
                    <c:v>D0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C17C-4B68-A74A-BC7D9D4D00AD}"/>
            </c:ext>
          </c:extLst>
        </c:ser>
        <c:ser>
          <c:idx val="3"/>
          <c:order val="3"/>
          <c:tx>
            <c:v>Tour4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5DF75B9-9E43-4AD2-A062-C03AAE31491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8A86-44C5-94F4-A12B18E98CC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EEEB8BB-8C99-4E24-A407-EB9F5EFFF4C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A86-44C5-94F4-A12B18E98CC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FF03AE6-8C32-4D13-B138-46F11D296CC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A86-44C5-94F4-A12B18E98CC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B16438F-DA22-4890-B09E-2E60A1444D4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A86-44C5-94F4-A12B18E98CC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A1BE512-2324-466F-8FF5-63294BCB014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A86-44C5-94F4-A12B18E98CC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B55971C-1597-4EF0-B81D-0588F49C2F8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A86-44C5-94F4-A12B18E98CC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27474A3-36EF-4309-82B3-7CE20C30E38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A86-44C5-94F4-A12B18E98CC6}"/>
                </c:ext>
              </c:extLst>
            </c:dLbl>
            <c:dLbl>
              <c:idx val="7"/>
              <c:layout>
                <c:manualLayout>
                  <c:x val="5.0578034682080927E-2"/>
                  <c:y val="0"/>
                </c:manualLayout>
              </c:layout>
              <c:tx>
                <c:rich>
                  <a:bodyPr/>
                  <a:lstStyle/>
                  <a:p>
                    <a:fld id="{F2611A9A-A24C-4EE2-811C-6F3E9325820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A86-44C5-94F4-A12B18E98C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'r103_21_25_1_excel_clone'!$Y$61:$Y$68</c:f>
              <c:numCache>
                <c:formatCode>General</c:formatCode>
                <c:ptCount val="8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  <c:pt idx="4">
                  <c:v>65</c:v>
                </c:pt>
                <c:pt idx="5">
                  <c:v>55</c:v>
                </c:pt>
                <c:pt idx="6">
                  <c:v>45</c:v>
                </c:pt>
                <c:pt idx="7">
                  <c:v>35</c:v>
                </c:pt>
              </c:numCache>
            </c:numRef>
          </c:xVal>
          <c:yVal>
            <c:numRef>
              <c:f>'r103_21_25_1_excel_clone'!$Z$61:$Z$68</c:f>
              <c:numCache>
                <c:formatCode>General</c:formatCode>
                <c:ptCount val="8"/>
                <c:pt idx="0">
                  <c:v>35</c:v>
                </c:pt>
                <c:pt idx="1">
                  <c:v>10</c:v>
                </c:pt>
                <c:pt idx="2">
                  <c:v>20</c:v>
                </c:pt>
                <c:pt idx="3">
                  <c:v>35</c:v>
                </c:pt>
                <c:pt idx="4">
                  <c:v>20</c:v>
                </c:pt>
                <c:pt idx="5">
                  <c:v>5</c:v>
                </c:pt>
                <c:pt idx="6">
                  <c:v>20</c:v>
                </c:pt>
                <c:pt idx="7">
                  <c:v>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'r103_21_25_1_excel_clone'!$V$61:$V$68</c15:f>
                <c15:dlblRangeCache>
                  <c:ptCount val="8"/>
                  <c:pt idx="0">
                    <c:v>D0</c:v>
                  </c:pt>
                  <c:pt idx="1">
                    <c:v>C22</c:v>
                  </c:pt>
                  <c:pt idx="2">
                    <c:v>C4</c:v>
                  </c:pt>
                  <c:pt idx="3">
                    <c:v>C24</c:v>
                  </c:pt>
                  <c:pt idx="4">
                    <c:v>C25</c:v>
                  </c:pt>
                  <c:pt idx="5">
                    <c:v>C23</c:v>
                  </c:pt>
                  <c:pt idx="6">
                    <c:v>C21</c:v>
                  </c:pt>
                  <c:pt idx="7">
                    <c:v>D0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C17C-4B68-A74A-BC7D9D4D00AD}"/>
            </c:ext>
          </c:extLst>
        </c:ser>
        <c:ser>
          <c:idx val="4"/>
          <c:order val="4"/>
          <c:tx>
            <c:v>S9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'r103_21_25_1_excel_clone'!$AA$44</c:f>
              <c:numCache>
                <c:formatCode>General</c:formatCode>
                <c:ptCount val="1"/>
                <c:pt idx="0">
                  <c:v>18</c:v>
                </c:pt>
              </c:numCache>
            </c:numRef>
          </c:xVal>
          <c:yVal>
            <c:numRef>
              <c:f>'r103_21_25_1_excel_clone'!$AB$44</c:f>
              <c:numCache>
                <c:formatCode>General</c:formatCode>
                <c:ptCount val="1"/>
                <c:pt idx="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7C-4B68-A74A-BC7D9D4D00AD}"/>
            </c:ext>
          </c:extLst>
        </c:ser>
        <c:ser>
          <c:idx val="5"/>
          <c:order val="5"/>
          <c:tx>
            <c:v>S3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'r103_21_25_1_excel_clone'!$AA$57</c:f>
              <c:numCache>
                <c:formatCode>General</c:formatCode>
                <c:ptCount val="1"/>
                <c:pt idx="0">
                  <c:v>47</c:v>
                </c:pt>
              </c:numCache>
            </c:numRef>
          </c:xVal>
          <c:yVal>
            <c:numRef>
              <c:f>'r103_21_25_1_excel_clone'!$AB$57</c:f>
              <c:numCache>
                <c:formatCode>General</c:formatCode>
                <c:ptCount val="1"/>
                <c:pt idx="0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7C-4B68-A74A-BC7D9D4D0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797519"/>
        <c:axId val="1083901295"/>
      </c:scatterChart>
      <c:valAx>
        <c:axId val="93879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901295"/>
        <c:crosses val="autoZero"/>
        <c:crossBetween val="midCat"/>
      </c:valAx>
      <c:valAx>
        <c:axId val="10839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879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19</xdr:row>
      <xdr:rowOff>164782</xdr:rowOff>
    </xdr:from>
    <xdr:to>
      <xdr:col>17</xdr:col>
      <xdr:colOff>361950</xdr:colOff>
      <xdr:row>40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C2AB4-710F-519D-53D6-68AF20DE2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527684</xdr:colOff>
      <xdr:row>19</xdr:row>
      <xdr:rowOff>170497</xdr:rowOff>
    </xdr:from>
    <xdr:to>
      <xdr:col>26</xdr:col>
      <xdr:colOff>314324</xdr:colOff>
      <xdr:row>40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84C6B4-3DAD-717B-DCD3-D8C7608FB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8"/>
  <sheetViews>
    <sheetView tabSelected="1" workbookViewId="0">
      <selection activeCell="V2" sqref="V2"/>
    </sheetView>
  </sheetViews>
  <sheetFormatPr defaultRowHeight="14.4" x14ac:dyDescent="0.3"/>
  <sheetData>
    <row r="1" spans="1:35" x14ac:dyDescent="0.3">
      <c r="A1" t="s">
        <v>84</v>
      </c>
      <c r="S1" t="s">
        <v>53</v>
      </c>
    </row>
    <row r="2" spans="1:35" x14ac:dyDescent="0.3">
      <c r="A2" t="s">
        <v>0</v>
      </c>
      <c r="B2" s="2">
        <v>1215.31382437558</v>
      </c>
      <c r="C2" t="s">
        <v>1</v>
      </c>
      <c r="D2">
        <v>1290.31382437558</v>
      </c>
      <c r="E2" t="s">
        <v>2</v>
      </c>
      <c r="F2">
        <v>62.688408610726</v>
      </c>
      <c r="G2" t="s">
        <v>3</v>
      </c>
      <c r="H2">
        <v>0.94841792518650003</v>
      </c>
      <c r="I2" t="s">
        <v>4</v>
      </c>
      <c r="J2">
        <v>900</v>
      </c>
      <c r="K2" t="s">
        <v>5</v>
      </c>
      <c r="L2">
        <v>227.92624523682099</v>
      </c>
      <c r="M2" t="s">
        <v>6</v>
      </c>
      <c r="N2">
        <v>87.387579138762007</v>
      </c>
      <c r="S2" t="s">
        <v>0</v>
      </c>
      <c r="T2" s="2">
        <v>1583.0158894298299</v>
      </c>
      <c r="U2" t="s">
        <v>1</v>
      </c>
      <c r="V2">
        <v>1658.0158894298299</v>
      </c>
      <c r="W2" t="s">
        <v>2</v>
      </c>
      <c r="X2">
        <v>1535.1120035624599</v>
      </c>
      <c r="Y2" t="s">
        <v>3</v>
      </c>
      <c r="Z2">
        <v>3.02611528963392E-2</v>
      </c>
      <c r="AA2" t="s">
        <v>4</v>
      </c>
      <c r="AB2">
        <v>1200</v>
      </c>
      <c r="AC2" t="s">
        <v>5</v>
      </c>
      <c r="AD2">
        <v>278.72297297566098</v>
      </c>
      <c r="AE2" t="s">
        <v>6</v>
      </c>
      <c r="AF2">
        <v>104.292916454172</v>
      </c>
    </row>
    <row r="3" spans="1:35" x14ac:dyDescent="0.3">
      <c r="A3" t="s">
        <v>7</v>
      </c>
      <c r="B3" t="s">
        <v>8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S3" t="s">
        <v>7</v>
      </c>
      <c r="T3" t="s">
        <v>8</v>
      </c>
      <c r="U3" t="s">
        <v>8</v>
      </c>
      <c r="V3" t="s">
        <v>9</v>
      </c>
      <c r="W3" t="s">
        <v>10</v>
      </c>
      <c r="X3" t="s">
        <v>11</v>
      </c>
      <c r="Y3" t="s">
        <v>12</v>
      </c>
      <c r="Z3" t="s">
        <v>13</v>
      </c>
      <c r="AA3" t="s">
        <v>14</v>
      </c>
      <c r="AB3" t="s">
        <v>15</v>
      </c>
      <c r="AC3" t="s">
        <v>16</v>
      </c>
      <c r="AD3" t="s">
        <v>17</v>
      </c>
      <c r="AE3" t="s">
        <v>18</v>
      </c>
      <c r="AF3" t="s">
        <v>19</v>
      </c>
      <c r="AG3" t="s">
        <v>20</v>
      </c>
      <c r="AH3" t="s">
        <v>21</v>
      </c>
      <c r="AI3" t="s">
        <v>22</v>
      </c>
    </row>
    <row r="4" spans="1:35" x14ac:dyDescent="0.3">
      <c r="A4">
        <v>0</v>
      </c>
      <c r="B4" t="s">
        <v>23</v>
      </c>
      <c r="C4" t="s">
        <v>24</v>
      </c>
      <c r="D4">
        <v>4.3462355300000399E-3</v>
      </c>
      <c r="E4">
        <v>6.7028843267808904</v>
      </c>
      <c r="F4">
        <v>100</v>
      </c>
      <c r="G4">
        <v>23</v>
      </c>
      <c r="H4">
        <v>11.180339887498899</v>
      </c>
      <c r="I4">
        <v>10</v>
      </c>
      <c r="J4">
        <v>0</v>
      </c>
      <c r="K4">
        <v>208</v>
      </c>
      <c r="L4">
        <v>0</v>
      </c>
      <c r="M4">
        <v>0</v>
      </c>
      <c r="N4">
        <v>0.64647788969511699</v>
      </c>
      <c r="O4">
        <v>42.770453258305402</v>
      </c>
      <c r="P4">
        <v>0</v>
      </c>
      <c r="Q4">
        <v>0.69507028015164196</v>
      </c>
      <c r="S4">
        <v>0</v>
      </c>
      <c r="T4" t="s">
        <v>23</v>
      </c>
      <c r="U4" t="s">
        <v>25</v>
      </c>
      <c r="V4">
        <v>4.2996856000000298E-3</v>
      </c>
      <c r="W4">
        <v>6.7028843267808904</v>
      </c>
      <c r="X4">
        <v>100</v>
      </c>
      <c r="Y4">
        <v>3</v>
      </c>
      <c r="Z4">
        <v>11.180339887498899</v>
      </c>
      <c r="AA4">
        <v>10</v>
      </c>
      <c r="AB4">
        <v>0</v>
      </c>
      <c r="AC4">
        <v>208</v>
      </c>
      <c r="AD4">
        <v>0</v>
      </c>
      <c r="AE4">
        <v>0</v>
      </c>
      <c r="AF4">
        <v>0.53321082313895196</v>
      </c>
      <c r="AG4">
        <v>60.191923780092303</v>
      </c>
      <c r="AH4">
        <v>0</v>
      </c>
      <c r="AI4">
        <v>0.58128276955633795</v>
      </c>
    </row>
    <row r="5" spans="1:35" x14ac:dyDescent="0.3">
      <c r="A5">
        <v>0</v>
      </c>
      <c r="B5" t="s">
        <v>24</v>
      </c>
      <c r="C5" t="s">
        <v>25</v>
      </c>
      <c r="D5">
        <v>4.3093166200000397E-3</v>
      </c>
      <c r="E5">
        <v>4.23927627305439</v>
      </c>
      <c r="F5">
        <v>100</v>
      </c>
      <c r="G5">
        <v>3</v>
      </c>
      <c r="H5">
        <v>7.0710678118654702</v>
      </c>
      <c r="I5">
        <v>10</v>
      </c>
      <c r="J5">
        <v>0</v>
      </c>
      <c r="K5">
        <v>208</v>
      </c>
      <c r="L5">
        <v>0</v>
      </c>
      <c r="M5">
        <v>0</v>
      </c>
      <c r="N5">
        <v>0.61600641965229797</v>
      </c>
      <c r="O5">
        <v>57.009729531359802</v>
      </c>
      <c r="P5">
        <v>0</v>
      </c>
      <c r="S5">
        <v>0</v>
      </c>
      <c r="T5" t="s">
        <v>25</v>
      </c>
      <c r="U5" t="s">
        <v>26</v>
      </c>
      <c r="V5">
        <v>4.2948700900000301E-3</v>
      </c>
      <c r="W5">
        <v>10.808076219907599</v>
      </c>
      <c r="X5">
        <v>100</v>
      </c>
      <c r="Y5">
        <v>19</v>
      </c>
      <c r="Z5">
        <v>18.0277563773199</v>
      </c>
      <c r="AA5">
        <v>10</v>
      </c>
      <c r="AB5">
        <v>71</v>
      </c>
      <c r="AC5">
        <v>81</v>
      </c>
      <c r="AD5">
        <v>0</v>
      </c>
      <c r="AE5">
        <v>0</v>
      </c>
      <c r="AF5">
        <v>0.45578395148419298</v>
      </c>
      <c r="AG5">
        <v>81</v>
      </c>
      <c r="AH5">
        <v>0</v>
      </c>
    </row>
    <row r="6" spans="1:35" x14ac:dyDescent="0.3">
      <c r="A6">
        <v>0</v>
      </c>
      <c r="B6" t="s">
        <v>25</v>
      </c>
      <c r="C6" t="s">
        <v>26</v>
      </c>
      <c r="D6">
        <v>4.3045011100000304E-3</v>
      </c>
      <c r="E6">
        <v>10.808076219907599</v>
      </c>
      <c r="F6">
        <v>100</v>
      </c>
      <c r="G6">
        <v>19</v>
      </c>
      <c r="H6">
        <v>18.0277563773199</v>
      </c>
      <c r="I6">
        <v>10</v>
      </c>
      <c r="J6">
        <v>71</v>
      </c>
      <c r="K6">
        <v>81</v>
      </c>
      <c r="L6">
        <v>0</v>
      </c>
      <c r="M6">
        <v>0</v>
      </c>
      <c r="N6">
        <v>0.53840592231531403</v>
      </c>
      <c r="O6">
        <v>77.8178057512674</v>
      </c>
      <c r="P6">
        <v>0</v>
      </c>
      <c r="S6">
        <v>0</v>
      </c>
      <c r="T6" t="s">
        <v>26</v>
      </c>
      <c r="U6" t="s">
        <v>27</v>
      </c>
      <c r="V6">
        <v>4.2643718600000099E-3</v>
      </c>
      <c r="W6">
        <v>6.7028843267808904</v>
      </c>
      <c r="X6">
        <v>100</v>
      </c>
      <c r="Y6">
        <v>20</v>
      </c>
      <c r="Z6">
        <v>11.180339887498899</v>
      </c>
      <c r="AA6">
        <v>10</v>
      </c>
      <c r="AB6">
        <v>0</v>
      </c>
      <c r="AC6">
        <v>187</v>
      </c>
      <c r="AD6">
        <v>0</v>
      </c>
      <c r="AE6">
        <v>0</v>
      </c>
      <c r="AF6">
        <v>0.40810682468270698</v>
      </c>
      <c r="AG6">
        <v>97.702884326780804</v>
      </c>
      <c r="AH6">
        <v>0</v>
      </c>
    </row>
    <row r="7" spans="1:35" x14ac:dyDescent="0.3">
      <c r="A7">
        <v>0</v>
      </c>
      <c r="B7" t="s">
        <v>26</v>
      </c>
      <c r="C7" t="s">
        <v>27</v>
      </c>
      <c r="D7">
        <v>4.2740028800000301E-3</v>
      </c>
      <c r="E7">
        <v>6.7028843267808904</v>
      </c>
      <c r="F7">
        <v>100</v>
      </c>
      <c r="G7">
        <v>20</v>
      </c>
      <c r="H7">
        <v>11.180339887498899</v>
      </c>
      <c r="I7">
        <v>10</v>
      </c>
      <c r="J7">
        <v>0</v>
      </c>
      <c r="K7">
        <v>187</v>
      </c>
      <c r="L7">
        <v>0</v>
      </c>
      <c r="M7">
        <v>0</v>
      </c>
      <c r="N7">
        <v>0.49062111743676401</v>
      </c>
      <c r="O7">
        <v>94.520690078048403</v>
      </c>
      <c r="P7">
        <v>0</v>
      </c>
      <c r="S7">
        <v>0</v>
      </c>
      <c r="T7" t="s">
        <v>27</v>
      </c>
      <c r="U7" t="s">
        <v>28</v>
      </c>
      <c r="V7">
        <v>4.2322684600000302E-3</v>
      </c>
      <c r="W7">
        <v>9.4793099219515895</v>
      </c>
      <c r="X7">
        <v>100</v>
      </c>
      <c r="Y7">
        <v>8</v>
      </c>
      <c r="Z7">
        <v>15.8113883008418</v>
      </c>
      <c r="AA7">
        <v>10</v>
      </c>
      <c r="AB7">
        <v>114</v>
      </c>
      <c r="AC7">
        <v>124</v>
      </c>
      <c r="AD7">
        <v>0</v>
      </c>
      <c r="AE7">
        <v>0</v>
      </c>
      <c r="AF7">
        <v>0.34118878466823999</v>
      </c>
      <c r="AG7">
        <v>117.182194248732</v>
      </c>
      <c r="AH7">
        <v>0</v>
      </c>
    </row>
    <row r="8" spans="1:35" x14ac:dyDescent="0.3">
      <c r="A8">
        <v>0</v>
      </c>
      <c r="B8" t="s">
        <v>27</v>
      </c>
      <c r="C8" t="s">
        <v>28</v>
      </c>
      <c r="D8">
        <v>4.2418994800000297E-3</v>
      </c>
      <c r="E8">
        <v>9.4793099219515895</v>
      </c>
      <c r="F8">
        <v>100</v>
      </c>
      <c r="G8">
        <v>8</v>
      </c>
      <c r="H8">
        <v>15.8113883008418</v>
      </c>
      <c r="I8">
        <v>10</v>
      </c>
      <c r="J8">
        <v>114</v>
      </c>
      <c r="K8">
        <v>124</v>
      </c>
      <c r="L8">
        <v>0</v>
      </c>
      <c r="M8">
        <v>0</v>
      </c>
      <c r="N8">
        <v>0.42355079762534398</v>
      </c>
      <c r="O8">
        <v>114</v>
      </c>
      <c r="P8">
        <v>0</v>
      </c>
      <c r="S8">
        <v>0</v>
      </c>
      <c r="T8" t="s">
        <v>28</v>
      </c>
      <c r="U8" t="s">
        <v>29</v>
      </c>
      <c r="V8">
        <v>4.2194271000000399E-3</v>
      </c>
      <c r="W8">
        <v>7.7938146000000001</v>
      </c>
      <c r="X8">
        <v>100</v>
      </c>
      <c r="Y8">
        <v>7</v>
      </c>
      <c r="Z8">
        <v>13</v>
      </c>
      <c r="AA8">
        <v>10</v>
      </c>
      <c r="AB8">
        <v>0</v>
      </c>
      <c r="AC8">
        <v>202</v>
      </c>
      <c r="AD8">
        <v>0</v>
      </c>
      <c r="AE8">
        <v>0</v>
      </c>
      <c r="AF8">
        <v>0.28633623236824002</v>
      </c>
      <c r="AG8">
        <v>134.976008845732</v>
      </c>
      <c r="AH8">
        <v>0</v>
      </c>
    </row>
    <row r="9" spans="1:35" x14ac:dyDescent="0.3">
      <c r="A9">
        <v>0</v>
      </c>
      <c r="B9" t="s">
        <v>28</v>
      </c>
      <c r="C9" t="s">
        <v>29</v>
      </c>
      <c r="D9">
        <v>4.2290581200000298E-3</v>
      </c>
      <c r="E9">
        <v>7.7938146000000001</v>
      </c>
      <c r="F9">
        <v>100</v>
      </c>
      <c r="G9">
        <v>7</v>
      </c>
      <c r="H9">
        <v>13</v>
      </c>
      <c r="I9">
        <v>10</v>
      </c>
      <c r="J9">
        <v>0</v>
      </c>
      <c r="K9">
        <v>202</v>
      </c>
      <c r="L9">
        <v>0</v>
      </c>
      <c r="M9">
        <v>0</v>
      </c>
      <c r="N9">
        <v>0.36857304206534303</v>
      </c>
      <c r="O9">
        <v>131.79381459999999</v>
      </c>
      <c r="P9">
        <v>0</v>
      </c>
      <c r="S9">
        <v>0</v>
      </c>
      <c r="T9" t="s">
        <v>29</v>
      </c>
      <c r="U9" t="s">
        <v>24</v>
      </c>
      <c r="V9">
        <v>4.2081909100000203E-3</v>
      </c>
      <c r="W9">
        <v>5.6558999910113297</v>
      </c>
      <c r="X9">
        <v>100</v>
      </c>
      <c r="Y9">
        <v>23</v>
      </c>
      <c r="Z9">
        <v>9.4339811320565996</v>
      </c>
      <c r="AA9">
        <v>10</v>
      </c>
      <c r="AB9">
        <v>0</v>
      </c>
      <c r="AC9">
        <v>208</v>
      </c>
      <c r="AD9">
        <v>0</v>
      </c>
      <c r="AE9">
        <v>0</v>
      </c>
      <c r="AF9">
        <v>0.246636238723207</v>
      </c>
      <c r="AG9">
        <v>150.63190883674301</v>
      </c>
      <c r="AH9">
        <v>0</v>
      </c>
    </row>
    <row r="10" spans="1:35" x14ac:dyDescent="0.3">
      <c r="A10">
        <v>0</v>
      </c>
      <c r="B10" t="s">
        <v>29</v>
      </c>
      <c r="C10" t="s">
        <v>30</v>
      </c>
      <c r="D10">
        <v>4.2178219300000302E-3</v>
      </c>
      <c r="E10">
        <v>7.3181254902782502</v>
      </c>
      <c r="F10">
        <v>100</v>
      </c>
      <c r="G10">
        <v>18</v>
      </c>
      <c r="H10">
        <v>12.2065556157337</v>
      </c>
      <c r="I10">
        <v>10</v>
      </c>
      <c r="J10">
        <v>0</v>
      </c>
      <c r="K10">
        <v>193</v>
      </c>
      <c r="L10">
        <v>0</v>
      </c>
      <c r="M10">
        <v>0</v>
      </c>
      <c r="N10">
        <v>0.31708796409953699</v>
      </c>
      <c r="O10">
        <v>149.11194009027801</v>
      </c>
      <c r="P10">
        <v>0</v>
      </c>
      <c r="S10">
        <v>0</v>
      </c>
      <c r="T10" t="s">
        <v>24</v>
      </c>
      <c r="U10" t="s">
        <v>23</v>
      </c>
      <c r="V10">
        <v>4.1712720000000401E-3</v>
      </c>
      <c r="W10">
        <v>6.7028843267808904</v>
      </c>
      <c r="X10">
        <v>100</v>
      </c>
      <c r="Y10">
        <v>0</v>
      </c>
      <c r="Z10">
        <v>11.180339887498899</v>
      </c>
      <c r="AA10">
        <v>0</v>
      </c>
      <c r="AB10">
        <v>0</v>
      </c>
      <c r="AC10">
        <v>230</v>
      </c>
      <c r="AD10">
        <v>0</v>
      </c>
      <c r="AE10">
        <v>0</v>
      </c>
      <c r="AF10">
        <v>0</v>
      </c>
      <c r="AG10">
        <v>167.33479316352401</v>
      </c>
      <c r="AH10">
        <v>0</v>
      </c>
    </row>
    <row r="11" spans="1:35" x14ac:dyDescent="0.3">
      <c r="A11">
        <v>0</v>
      </c>
      <c r="B11" t="s">
        <v>30</v>
      </c>
      <c r="C11" t="s">
        <v>31</v>
      </c>
      <c r="D11">
        <v>4.1889288700000301E-3</v>
      </c>
      <c r="E11">
        <v>5.9952420000000002</v>
      </c>
      <c r="F11">
        <v>100</v>
      </c>
      <c r="G11">
        <v>11</v>
      </c>
      <c r="H11">
        <v>10</v>
      </c>
      <c r="I11">
        <v>10</v>
      </c>
      <c r="J11">
        <v>0</v>
      </c>
      <c r="K11">
        <v>201</v>
      </c>
      <c r="L11">
        <v>0</v>
      </c>
      <c r="M11">
        <v>0</v>
      </c>
      <c r="N11">
        <v>0.27519867539953602</v>
      </c>
      <c r="O11">
        <v>165.107182090278</v>
      </c>
      <c r="P11">
        <v>0</v>
      </c>
      <c r="S11">
        <v>1</v>
      </c>
      <c r="T11" t="s">
        <v>32</v>
      </c>
      <c r="U11" t="s">
        <v>54</v>
      </c>
      <c r="V11">
        <v>4.33660451000003E-3</v>
      </c>
      <c r="W11">
        <v>10.808076219907599</v>
      </c>
      <c r="X11">
        <v>100</v>
      </c>
      <c r="Y11">
        <v>0</v>
      </c>
      <c r="Z11">
        <v>18.0277563773199</v>
      </c>
      <c r="AA11">
        <v>0</v>
      </c>
      <c r="AB11">
        <v>0</v>
      </c>
      <c r="AC11">
        <v>230</v>
      </c>
      <c r="AD11" s="1">
        <v>6.4789030466062296E-5</v>
      </c>
      <c r="AE11">
        <v>1.5549367311854899E-2</v>
      </c>
      <c r="AF11">
        <v>0.8</v>
      </c>
      <c r="AG11">
        <v>10.808076219907599</v>
      </c>
      <c r="AH11">
        <v>0</v>
      </c>
      <c r="AI11">
        <v>0.8</v>
      </c>
    </row>
    <row r="12" spans="1:35" x14ac:dyDescent="0.3">
      <c r="A12">
        <v>0</v>
      </c>
      <c r="B12" t="s">
        <v>31</v>
      </c>
      <c r="C12" t="s">
        <v>23</v>
      </c>
      <c r="D12">
        <v>4.1712720000000401E-3</v>
      </c>
      <c r="E12">
        <v>10.808076219907599</v>
      </c>
      <c r="F12">
        <v>100</v>
      </c>
      <c r="G12">
        <v>0</v>
      </c>
      <c r="H12">
        <v>18.0277563773199</v>
      </c>
      <c r="I12">
        <v>0</v>
      </c>
      <c r="J12">
        <v>0</v>
      </c>
      <c r="K12">
        <v>230</v>
      </c>
      <c r="L12">
        <v>0</v>
      </c>
      <c r="M12">
        <v>0</v>
      </c>
      <c r="N12">
        <v>0</v>
      </c>
      <c r="O12">
        <v>185.91525831018501</v>
      </c>
      <c r="P12">
        <v>0</v>
      </c>
      <c r="S12">
        <v>1</v>
      </c>
      <c r="T12" t="s">
        <v>54</v>
      </c>
      <c r="U12" t="s">
        <v>43</v>
      </c>
      <c r="V12">
        <v>4.3366045100000196E-3</v>
      </c>
      <c r="W12">
        <v>4.9438032034278496</v>
      </c>
      <c r="X12">
        <v>100</v>
      </c>
      <c r="Y12">
        <v>9</v>
      </c>
      <c r="Z12">
        <v>8.2462112512353194</v>
      </c>
      <c r="AA12">
        <v>10</v>
      </c>
      <c r="AB12">
        <v>27</v>
      </c>
      <c r="AC12">
        <v>37</v>
      </c>
      <c r="AD12">
        <v>0</v>
      </c>
      <c r="AE12">
        <v>0</v>
      </c>
      <c r="AF12">
        <v>0.70160956079826697</v>
      </c>
      <c r="AG12">
        <v>37</v>
      </c>
      <c r="AH12">
        <v>0</v>
      </c>
    </row>
    <row r="13" spans="1:35" x14ac:dyDescent="0.3">
      <c r="A13">
        <v>1</v>
      </c>
      <c r="B13" t="s">
        <v>32</v>
      </c>
      <c r="C13" t="s">
        <v>33</v>
      </c>
      <c r="D13">
        <v>4.1969547200000302E-3</v>
      </c>
      <c r="E13">
        <v>15.284927973355501</v>
      </c>
      <c r="F13">
        <v>100</v>
      </c>
      <c r="G13">
        <v>16</v>
      </c>
      <c r="H13">
        <v>25.495097567963899</v>
      </c>
      <c r="I13">
        <v>10</v>
      </c>
      <c r="J13">
        <v>0</v>
      </c>
      <c r="K13">
        <v>194</v>
      </c>
      <c r="L13">
        <v>0</v>
      </c>
      <c r="M13">
        <v>0</v>
      </c>
      <c r="N13">
        <v>0.69299822992527205</v>
      </c>
      <c r="O13">
        <v>26.6735921992803</v>
      </c>
      <c r="P13">
        <v>0</v>
      </c>
      <c r="Q13">
        <v>0.8</v>
      </c>
      <c r="S13">
        <v>1</v>
      </c>
      <c r="T13" t="s">
        <v>43</v>
      </c>
      <c r="U13" t="s">
        <v>42</v>
      </c>
      <c r="V13">
        <v>3.7959474588324599E-3</v>
      </c>
      <c r="W13">
        <v>15.568687654599399</v>
      </c>
      <c r="X13">
        <v>40.235405422595299</v>
      </c>
      <c r="Y13">
        <v>12</v>
      </c>
      <c r="Z13">
        <v>10.440306508910499</v>
      </c>
      <c r="AA13">
        <v>10</v>
      </c>
      <c r="AB13">
        <v>0</v>
      </c>
      <c r="AC13">
        <v>204</v>
      </c>
      <c r="AD13">
        <v>0</v>
      </c>
      <c r="AE13">
        <v>0</v>
      </c>
      <c r="AF13">
        <v>0.661978705836336</v>
      </c>
      <c r="AG13">
        <v>62.568687654599401</v>
      </c>
      <c r="AH13">
        <v>0</v>
      </c>
    </row>
    <row r="14" spans="1:35" x14ac:dyDescent="0.3">
      <c r="A14">
        <v>1</v>
      </c>
      <c r="B14" t="s">
        <v>33</v>
      </c>
      <c r="C14" t="s">
        <v>34</v>
      </c>
      <c r="D14">
        <v>4.1712720000000401E-3</v>
      </c>
      <c r="E14">
        <v>9.3264078007196805</v>
      </c>
      <c r="F14">
        <v>100</v>
      </c>
      <c r="G14">
        <v>10</v>
      </c>
      <c r="H14">
        <v>15.556349186104001</v>
      </c>
      <c r="I14">
        <v>10</v>
      </c>
      <c r="J14">
        <v>36</v>
      </c>
      <c r="K14">
        <v>46</v>
      </c>
      <c r="L14">
        <v>0</v>
      </c>
      <c r="M14">
        <v>0</v>
      </c>
      <c r="N14">
        <v>0.62810846614305305</v>
      </c>
      <c r="O14">
        <v>46</v>
      </c>
      <c r="P14">
        <v>0</v>
      </c>
      <c r="S14">
        <v>1</v>
      </c>
      <c r="T14" t="s">
        <v>42</v>
      </c>
      <c r="U14" t="s">
        <v>46</v>
      </c>
      <c r="V14">
        <v>3.76442654561099E-3</v>
      </c>
      <c r="W14">
        <v>15.431312345400499</v>
      </c>
      <c r="X14">
        <v>38.843098430268498</v>
      </c>
      <c r="Y14">
        <v>5</v>
      </c>
      <c r="Z14">
        <v>10</v>
      </c>
      <c r="AA14">
        <v>10</v>
      </c>
      <c r="AB14">
        <v>88</v>
      </c>
      <c r="AC14">
        <v>98</v>
      </c>
      <c r="AD14">
        <v>0</v>
      </c>
      <c r="AE14">
        <v>0</v>
      </c>
      <c r="AF14">
        <v>0.62433444038022601</v>
      </c>
      <c r="AG14">
        <v>88</v>
      </c>
      <c r="AH14">
        <v>0</v>
      </c>
    </row>
    <row r="15" spans="1:35" x14ac:dyDescent="0.3">
      <c r="A15">
        <v>1</v>
      </c>
      <c r="B15" t="s">
        <v>34</v>
      </c>
      <c r="C15" t="s">
        <v>35</v>
      </c>
      <c r="D15">
        <v>4.0677620065651702E-3</v>
      </c>
      <c r="E15">
        <v>37.234281640853602</v>
      </c>
      <c r="F15">
        <v>74.388406055517095</v>
      </c>
      <c r="G15">
        <v>29</v>
      </c>
      <c r="H15">
        <v>46.173585522460698</v>
      </c>
      <c r="I15">
        <v>10</v>
      </c>
      <c r="J15">
        <v>0</v>
      </c>
      <c r="K15">
        <v>183</v>
      </c>
      <c r="L15">
        <v>0</v>
      </c>
      <c r="M15">
        <v>0</v>
      </c>
      <c r="N15">
        <v>0.44028530924789899</v>
      </c>
      <c r="O15">
        <v>93.234281640853595</v>
      </c>
      <c r="P15">
        <v>0</v>
      </c>
      <c r="S15">
        <v>1</v>
      </c>
      <c r="T15" t="s">
        <v>46</v>
      </c>
      <c r="U15" t="s">
        <v>48</v>
      </c>
      <c r="V15">
        <v>4.1451092117398298E-3</v>
      </c>
      <c r="W15">
        <v>10.8337226955797</v>
      </c>
      <c r="X15">
        <v>82.990841473640003</v>
      </c>
      <c r="Y15">
        <v>12</v>
      </c>
      <c r="Z15">
        <v>15</v>
      </c>
      <c r="AA15">
        <v>10</v>
      </c>
      <c r="AB15">
        <v>0</v>
      </c>
      <c r="AC15">
        <v>186</v>
      </c>
      <c r="AD15">
        <v>0</v>
      </c>
      <c r="AE15">
        <v>0</v>
      </c>
      <c r="AF15">
        <v>0.56215780220412803</v>
      </c>
      <c r="AG15">
        <v>108.833722695579</v>
      </c>
      <c r="AH15">
        <v>0</v>
      </c>
    </row>
    <row r="16" spans="1:35" x14ac:dyDescent="0.3">
      <c r="A16">
        <v>1</v>
      </c>
      <c r="B16" t="s">
        <v>35</v>
      </c>
      <c r="C16" t="s">
        <v>36</v>
      </c>
      <c r="D16">
        <v>4.0521599320175504E-3</v>
      </c>
      <c r="E16">
        <v>11.5412269107592</v>
      </c>
      <c r="F16">
        <v>77.903322538083501</v>
      </c>
      <c r="G16">
        <v>19</v>
      </c>
      <c r="H16">
        <v>15</v>
      </c>
      <c r="I16">
        <v>10</v>
      </c>
      <c r="J16">
        <v>107</v>
      </c>
      <c r="K16">
        <v>117</v>
      </c>
      <c r="L16">
        <v>0</v>
      </c>
      <c r="M16">
        <v>0</v>
      </c>
      <c r="N16">
        <v>0.379502910267636</v>
      </c>
      <c r="O16">
        <v>114.77550855161201</v>
      </c>
      <c r="P16">
        <v>0</v>
      </c>
      <c r="S16">
        <v>1</v>
      </c>
      <c r="T16" t="s">
        <v>48</v>
      </c>
      <c r="U16" t="s">
        <v>47</v>
      </c>
      <c r="V16">
        <v>4.1735696017503997E-3</v>
      </c>
      <c r="W16">
        <v>4.7939747092973004</v>
      </c>
      <c r="X16">
        <v>88.410937741387499</v>
      </c>
      <c r="Y16">
        <v>17</v>
      </c>
      <c r="Z16">
        <v>7.0710678118654702</v>
      </c>
      <c r="AA16">
        <v>10</v>
      </c>
      <c r="AB16">
        <v>0</v>
      </c>
      <c r="AC16">
        <v>187</v>
      </c>
      <c r="AD16">
        <v>0</v>
      </c>
      <c r="AE16">
        <v>0</v>
      </c>
      <c r="AF16">
        <v>0.53264620853261102</v>
      </c>
      <c r="AG16">
        <v>123.627697404877</v>
      </c>
      <c r="AH16">
        <v>0</v>
      </c>
    </row>
    <row r="17" spans="1:35" x14ac:dyDescent="0.3">
      <c r="A17">
        <v>1</v>
      </c>
      <c r="B17" t="s">
        <v>36</v>
      </c>
      <c r="C17" t="s">
        <v>37</v>
      </c>
      <c r="D17">
        <v>3.9796052644728496E-3</v>
      </c>
      <c r="E17">
        <v>5.7959609897628699</v>
      </c>
      <c r="F17">
        <v>73.126743891096595</v>
      </c>
      <c r="G17">
        <v>0</v>
      </c>
      <c r="H17">
        <v>7.0710678118654702</v>
      </c>
      <c r="I17">
        <v>0</v>
      </c>
      <c r="J17">
        <v>0</v>
      </c>
      <c r="K17">
        <v>230</v>
      </c>
      <c r="L17" s="1">
        <v>1.8103619372248199E-4</v>
      </c>
      <c r="M17">
        <v>4.34486864933957E-2</v>
      </c>
      <c r="N17">
        <v>0.8</v>
      </c>
      <c r="O17">
        <v>130.571469541375</v>
      </c>
      <c r="P17">
        <v>0</v>
      </c>
      <c r="S17">
        <v>1</v>
      </c>
      <c r="T17" t="s">
        <v>47</v>
      </c>
      <c r="U17" t="s">
        <v>33</v>
      </c>
      <c r="V17">
        <v>4.1405677813294399E-3</v>
      </c>
      <c r="W17">
        <v>10.249078470558601</v>
      </c>
      <c r="X17">
        <v>87.761975546004095</v>
      </c>
      <c r="Y17">
        <v>16</v>
      </c>
      <c r="Z17">
        <v>15</v>
      </c>
      <c r="AA17">
        <v>10</v>
      </c>
      <c r="AB17">
        <v>0</v>
      </c>
      <c r="AC17">
        <v>194</v>
      </c>
      <c r="AD17">
        <v>0</v>
      </c>
      <c r="AE17">
        <v>0</v>
      </c>
      <c r="AF17">
        <v>0.47053769181266902</v>
      </c>
      <c r="AG17">
        <v>143.87677587543499</v>
      </c>
      <c r="AH17">
        <v>0</v>
      </c>
    </row>
    <row r="18" spans="1:35" x14ac:dyDescent="0.3">
      <c r="A18">
        <v>1</v>
      </c>
      <c r="B18" t="s">
        <v>37</v>
      </c>
      <c r="C18" t="s">
        <v>38</v>
      </c>
      <c r="D18">
        <v>3.9796052644728496E-3</v>
      </c>
      <c r="E18">
        <v>2.5920325536093398</v>
      </c>
      <c r="F18">
        <v>73.126743891096694</v>
      </c>
      <c r="G18">
        <v>6</v>
      </c>
      <c r="H18">
        <v>3.1622776601683702</v>
      </c>
      <c r="I18">
        <v>10</v>
      </c>
      <c r="J18">
        <v>0</v>
      </c>
      <c r="K18">
        <v>186</v>
      </c>
      <c r="L18">
        <v>0</v>
      </c>
      <c r="M18">
        <v>0</v>
      </c>
      <c r="N18">
        <v>0.38222692124735602</v>
      </c>
      <c r="O18">
        <v>133.163683131178</v>
      </c>
      <c r="P18">
        <v>0</v>
      </c>
      <c r="S18">
        <v>1</v>
      </c>
      <c r="T18" t="s">
        <v>33</v>
      </c>
      <c r="U18" t="s">
        <v>40</v>
      </c>
      <c r="V18">
        <v>4.07287656173982E-3</v>
      </c>
      <c r="W18">
        <v>23.123224124564299</v>
      </c>
      <c r="X18">
        <v>82.9908414736406</v>
      </c>
      <c r="Y18">
        <v>19</v>
      </c>
      <c r="Z18">
        <v>32.0156211871642</v>
      </c>
      <c r="AA18">
        <v>10</v>
      </c>
      <c r="AB18">
        <v>177</v>
      </c>
      <c r="AC18">
        <v>187</v>
      </c>
      <c r="AD18">
        <v>0</v>
      </c>
      <c r="AE18">
        <v>0</v>
      </c>
      <c r="AF18">
        <v>0.34014201866992699</v>
      </c>
      <c r="AG18">
        <v>177</v>
      </c>
      <c r="AH18">
        <v>0</v>
      </c>
    </row>
    <row r="19" spans="1:35" x14ac:dyDescent="0.3">
      <c r="A19">
        <v>1</v>
      </c>
      <c r="B19" t="s">
        <v>38</v>
      </c>
      <c r="C19" t="s">
        <v>39</v>
      </c>
      <c r="D19">
        <v>3.9699742444728502E-3</v>
      </c>
      <c r="E19">
        <v>12.295089958061901</v>
      </c>
      <c r="F19">
        <v>73.126743891096993</v>
      </c>
      <c r="G19">
        <v>3</v>
      </c>
      <c r="H19">
        <v>15</v>
      </c>
      <c r="I19">
        <v>10</v>
      </c>
      <c r="J19">
        <v>0</v>
      </c>
      <c r="K19">
        <v>190</v>
      </c>
      <c r="L19">
        <v>0</v>
      </c>
      <c r="M19">
        <v>0</v>
      </c>
      <c r="N19">
        <v>0.32267730758026297</v>
      </c>
      <c r="O19">
        <v>155.45877308924</v>
      </c>
      <c r="P19">
        <v>0</v>
      </c>
      <c r="S19">
        <v>1</v>
      </c>
      <c r="T19" t="s">
        <v>40</v>
      </c>
      <c r="U19" t="s">
        <v>52</v>
      </c>
      <c r="V19">
        <v>4.1921392100000296E-3</v>
      </c>
      <c r="W19">
        <v>6.7028843267808798</v>
      </c>
      <c r="X19">
        <v>100</v>
      </c>
      <c r="Y19">
        <v>13</v>
      </c>
      <c r="Z19">
        <v>11.180339887498899</v>
      </c>
      <c r="AA19">
        <v>10</v>
      </c>
      <c r="AB19">
        <v>0</v>
      </c>
      <c r="AC19">
        <v>197</v>
      </c>
      <c r="AD19">
        <v>0</v>
      </c>
      <c r="AE19">
        <v>0</v>
      </c>
      <c r="AF19">
        <v>0.29327247744641499</v>
      </c>
      <c r="AG19">
        <v>193.70288432678001</v>
      </c>
      <c r="AH19">
        <v>0</v>
      </c>
    </row>
    <row r="20" spans="1:35" x14ac:dyDescent="0.3">
      <c r="A20">
        <v>1</v>
      </c>
      <c r="B20" t="s">
        <v>39</v>
      </c>
      <c r="C20" t="s">
        <v>40</v>
      </c>
      <c r="D20">
        <v>4.0072151720175501E-3</v>
      </c>
      <c r="E20">
        <v>11.5412269107592</v>
      </c>
      <c r="F20">
        <v>77.903322538083501</v>
      </c>
      <c r="G20">
        <v>19</v>
      </c>
      <c r="H20">
        <v>15</v>
      </c>
      <c r="I20">
        <v>10</v>
      </c>
      <c r="J20">
        <v>177</v>
      </c>
      <c r="K20">
        <v>187</v>
      </c>
      <c r="L20">
        <v>0</v>
      </c>
      <c r="M20">
        <v>0</v>
      </c>
      <c r="N20">
        <v>0.26256908000000001</v>
      </c>
      <c r="O20">
        <v>177</v>
      </c>
      <c r="P20">
        <v>0</v>
      </c>
      <c r="S20">
        <v>1</v>
      </c>
      <c r="T20" t="s">
        <v>52</v>
      </c>
      <c r="U20" t="s">
        <v>32</v>
      </c>
      <c r="V20">
        <v>4.1712720000000297E-3</v>
      </c>
      <c r="W20">
        <v>13.405768653561701</v>
      </c>
      <c r="X20">
        <v>100</v>
      </c>
      <c r="Y20">
        <v>0</v>
      </c>
      <c r="Z20">
        <v>22.360679774997799</v>
      </c>
      <c r="AA20">
        <v>0</v>
      </c>
      <c r="AB20">
        <v>0</v>
      </c>
      <c r="AC20">
        <v>230</v>
      </c>
      <c r="AD20">
        <v>0</v>
      </c>
      <c r="AE20">
        <v>0</v>
      </c>
      <c r="AF20">
        <v>0</v>
      </c>
      <c r="AG20">
        <v>217.10865298034199</v>
      </c>
      <c r="AH20">
        <v>0</v>
      </c>
    </row>
    <row r="21" spans="1:35" x14ac:dyDescent="0.3">
      <c r="A21">
        <v>1</v>
      </c>
      <c r="B21" t="s">
        <v>40</v>
      </c>
      <c r="C21" t="s">
        <v>32</v>
      </c>
      <c r="D21">
        <v>4.1712720000000297E-3</v>
      </c>
      <c r="E21">
        <v>8.9928629999999998</v>
      </c>
      <c r="F21">
        <v>100</v>
      </c>
      <c r="G21">
        <v>0</v>
      </c>
      <c r="H21">
        <v>15</v>
      </c>
      <c r="I21">
        <v>0</v>
      </c>
      <c r="J21">
        <v>0</v>
      </c>
      <c r="K21">
        <v>230</v>
      </c>
      <c r="L21">
        <v>0</v>
      </c>
      <c r="M21">
        <v>0</v>
      </c>
      <c r="N21">
        <v>0</v>
      </c>
      <c r="O21">
        <v>195.992863</v>
      </c>
      <c r="P21">
        <v>0</v>
      </c>
      <c r="S21">
        <v>2</v>
      </c>
      <c r="T21" t="s">
        <v>55</v>
      </c>
      <c r="U21" t="s">
        <v>34</v>
      </c>
      <c r="V21">
        <v>4.1712720000000297E-3</v>
      </c>
      <c r="W21">
        <v>9.1316805573491493</v>
      </c>
      <c r="X21">
        <v>100</v>
      </c>
      <c r="Y21">
        <v>10</v>
      </c>
      <c r="Z21">
        <v>15.2315462117278</v>
      </c>
      <c r="AA21">
        <v>10</v>
      </c>
      <c r="AB21">
        <v>36</v>
      </c>
      <c r="AC21">
        <v>46</v>
      </c>
      <c r="AD21">
        <v>0</v>
      </c>
      <c r="AE21">
        <v>0</v>
      </c>
      <c r="AF21">
        <v>0.736465077770313</v>
      </c>
      <c r="AG21">
        <v>46</v>
      </c>
      <c r="AH21">
        <v>0</v>
      </c>
      <c r="AI21">
        <v>0.8</v>
      </c>
    </row>
    <row r="22" spans="1:35" x14ac:dyDescent="0.3">
      <c r="A22">
        <v>2</v>
      </c>
      <c r="B22" t="s">
        <v>41</v>
      </c>
      <c r="C22" t="s">
        <v>42</v>
      </c>
      <c r="D22">
        <v>4.3654975700000301E-3</v>
      </c>
      <c r="E22">
        <v>9.4793099219515895</v>
      </c>
      <c r="F22">
        <v>100</v>
      </c>
      <c r="G22">
        <v>12</v>
      </c>
      <c r="H22">
        <v>15.8113883008418</v>
      </c>
      <c r="I22">
        <v>10</v>
      </c>
      <c r="J22">
        <v>0</v>
      </c>
      <c r="K22">
        <v>204</v>
      </c>
      <c r="L22">
        <v>0</v>
      </c>
      <c r="M22">
        <v>0</v>
      </c>
      <c r="N22">
        <v>0.73097542279434702</v>
      </c>
      <c r="O22">
        <v>20.740783592490601</v>
      </c>
      <c r="P22">
        <v>0</v>
      </c>
      <c r="Q22">
        <v>0.8</v>
      </c>
      <c r="S22">
        <v>2</v>
      </c>
      <c r="T22" t="s">
        <v>34</v>
      </c>
      <c r="U22" t="s">
        <v>45</v>
      </c>
      <c r="V22">
        <v>4.17226463473874E-3</v>
      </c>
      <c r="W22">
        <v>27</v>
      </c>
      <c r="X22">
        <v>90.450581971023496</v>
      </c>
      <c r="Y22">
        <v>2</v>
      </c>
      <c r="Z22">
        <v>40.706264874095197</v>
      </c>
      <c r="AA22">
        <v>10</v>
      </c>
      <c r="AB22">
        <v>73</v>
      </c>
      <c r="AC22">
        <v>83</v>
      </c>
      <c r="AD22">
        <v>0</v>
      </c>
      <c r="AE22">
        <v>0</v>
      </c>
      <c r="AF22">
        <v>0.56662776842381701</v>
      </c>
      <c r="AG22">
        <v>83</v>
      </c>
      <c r="AH22">
        <v>0</v>
      </c>
    </row>
    <row r="23" spans="1:35" x14ac:dyDescent="0.3">
      <c r="A23">
        <v>2</v>
      </c>
      <c r="B23" t="s">
        <v>42</v>
      </c>
      <c r="C23" t="s">
        <v>43</v>
      </c>
      <c r="D23">
        <v>4.3462355300000304E-3</v>
      </c>
      <c r="E23">
        <v>6.2592164075093901</v>
      </c>
      <c r="F23">
        <v>100</v>
      </c>
      <c r="G23">
        <v>9</v>
      </c>
      <c r="H23">
        <v>10.440306508910499</v>
      </c>
      <c r="I23">
        <v>10</v>
      </c>
      <c r="J23">
        <v>27</v>
      </c>
      <c r="K23">
        <v>37</v>
      </c>
      <c r="L23">
        <v>0</v>
      </c>
      <c r="M23">
        <v>0</v>
      </c>
      <c r="N23">
        <v>0.68559939170122997</v>
      </c>
      <c r="O23">
        <v>37</v>
      </c>
      <c r="P23">
        <v>0</v>
      </c>
      <c r="S23">
        <v>2</v>
      </c>
      <c r="T23" t="s">
        <v>45</v>
      </c>
      <c r="U23" t="s">
        <v>44</v>
      </c>
      <c r="V23">
        <v>4.2019403396355596E-3</v>
      </c>
      <c r="W23">
        <v>6.3640397697751103</v>
      </c>
      <c r="X23">
        <v>94.185467526000494</v>
      </c>
      <c r="Y23">
        <v>26</v>
      </c>
      <c r="Z23">
        <v>10</v>
      </c>
      <c r="AA23">
        <v>10</v>
      </c>
      <c r="AB23">
        <v>0</v>
      </c>
      <c r="AC23">
        <v>199</v>
      </c>
      <c r="AD23">
        <v>0</v>
      </c>
      <c r="AE23">
        <v>0</v>
      </c>
      <c r="AF23">
        <v>0.524608365027462</v>
      </c>
      <c r="AG23">
        <v>99.364039769775104</v>
      </c>
      <c r="AH23">
        <v>0</v>
      </c>
    </row>
    <row r="24" spans="1:35" x14ac:dyDescent="0.3">
      <c r="A24">
        <v>2</v>
      </c>
      <c r="B24" t="s">
        <v>43</v>
      </c>
      <c r="C24" t="s">
        <v>44</v>
      </c>
      <c r="D24">
        <v>4.2493112815512298E-3</v>
      </c>
      <c r="E24">
        <v>9.2202959484381406</v>
      </c>
      <c r="F24">
        <v>90.632556350594101</v>
      </c>
      <c r="G24">
        <v>26</v>
      </c>
      <c r="H24">
        <v>13.9283882771841</v>
      </c>
      <c r="I24">
        <v>10</v>
      </c>
      <c r="J24">
        <v>0</v>
      </c>
      <c r="K24">
        <v>199</v>
      </c>
      <c r="L24">
        <v>0</v>
      </c>
      <c r="M24">
        <v>0</v>
      </c>
      <c r="N24">
        <v>0.62641333426116497</v>
      </c>
      <c r="O24">
        <v>56.2202959484381</v>
      </c>
      <c r="P24">
        <v>0</v>
      </c>
      <c r="S24">
        <v>2</v>
      </c>
      <c r="T24" t="s">
        <v>44</v>
      </c>
      <c r="U24" t="s">
        <v>56</v>
      </c>
      <c r="V24">
        <v>4.1602059196355597E-3</v>
      </c>
      <c r="W24">
        <v>26.645498089041599</v>
      </c>
      <c r="X24">
        <v>94.185467526000807</v>
      </c>
      <c r="Y24">
        <v>0</v>
      </c>
      <c r="Z24">
        <v>41.868842830916599</v>
      </c>
      <c r="AA24">
        <v>0</v>
      </c>
      <c r="AB24">
        <v>0</v>
      </c>
      <c r="AC24">
        <v>230</v>
      </c>
      <c r="AD24" s="1">
        <v>2.6132013985132502E-4</v>
      </c>
      <c r="AE24">
        <v>6.2716833564318203E-2</v>
      </c>
      <c r="AF24">
        <v>0.8</v>
      </c>
      <c r="AG24">
        <v>136.009537858816</v>
      </c>
      <c r="AH24">
        <v>0</v>
      </c>
    </row>
    <row r="25" spans="1:35" x14ac:dyDescent="0.3">
      <c r="A25">
        <v>2</v>
      </c>
      <c r="B25" t="s">
        <v>44</v>
      </c>
      <c r="C25" t="s">
        <v>45</v>
      </c>
      <c r="D25">
        <v>4.1880161317503798E-3</v>
      </c>
      <c r="E25">
        <v>6.7797040515618496</v>
      </c>
      <c r="F25">
        <v>88.4109377413874</v>
      </c>
      <c r="G25">
        <v>2</v>
      </c>
      <c r="H25">
        <v>10</v>
      </c>
      <c r="I25">
        <v>10</v>
      </c>
      <c r="J25">
        <v>73</v>
      </c>
      <c r="K25">
        <v>83</v>
      </c>
      <c r="L25">
        <v>0</v>
      </c>
      <c r="M25">
        <v>0</v>
      </c>
      <c r="N25">
        <v>0.58453317294366103</v>
      </c>
      <c r="O25">
        <v>73</v>
      </c>
      <c r="P25">
        <v>0</v>
      </c>
      <c r="S25">
        <v>2</v>
      </c>
      <c r="T25" t="s">
        <v>56</v>
      </c>
      <c r="U25" t="s">
        <v>51</v>
      </c>
      <c r="V25">
        <v>4.1602059196355901E-3</v>
      </c>
      <c r="W25">
        <v>5.4374379628308001</v>
      </c>
      <c r="X25">
        <v>94.185467526001005</v>
      </c>
      <c r="Y25">
        <v>16</v>
      </c>
      <c r="Z25">
        <v>8.5440037453175304</v>
      </c>
      <c r="AA25">
        <v>10</v>
      </c>
      <c r="AB25">
        <v>0</v>
      </c>
      <c r="AC25">
        <v>187</v>
      </c>
      <c r="AD25">
        <v>0</v>
      </c>
      <c r="AE25">
        <v>0</v>
      </c>
      <c r="AF25">
        <v>0.37759737583965097</v>
      </c>
      <c r="AG25">
        <v>141.44723714178701</v>
      </c>
      <c r="AH25">
        <v>0</v>
      </c>
    </row>
    <row r="26" spans="1:35" x14ac:dyDescent="0.3">
      <c r="A26">
        <v>2</v>
      </c>
      <c r="B26" t="s">
        <v>45</v>
      </c>
      <c r="C26" t="s">
        <v>46</v>
      </c>
      <c r="D26">
        <v>4.2861837496125203E-3</v>
      </c>
      <c r="E26">
        <v>15</v>
      </c>
      <c r="F26">
        <v>99.924984509726897</v>
      </c>
      <c r="G26">
        <v>5</v>
      </c>
      <c r="H26">
        <v>25</v>
      </c>
      <c r="I26">
        <v>10</v>
      </c>
      <c r="J26">
        <v>88</v>
      </c>
      <c r="K26">
        <v>98</v>
      </c>
      <c r="L26">
        <v>0</v>
      </c>
      <c r="M26">
        <v>0</v>
      </c>
      <c r="N26">
        <v>0.47737857920334797</v>
      </c>
      <c r="O26">
        <v>98</v>
      </c>
      <c r="P26">
        <v>0</v>
      </c>
      <c r="S26">
        <v>2</v>
      </c>
      <c r="T26" t="s">
        <v>51</v>
      </c>
      <c r="U26" t="s">
        <v>50</v>
      </c>
      <c r="V26">
        <v>4.0866533306271498E-3</v>
      </c>
      <c r="W26">
        <v>7.5527628582125601</v>
      </c>
      <c r="X26">
        <v>88.748625808329095</v>
      </c>
      <c r="Y26">
        <v>9</v>
      </c>
      <c r="Z26">
        <v>11.180339887498899</v>
      </c>
      <c r="AA26">
        <v>10</v>
      </c>
      <c r="AB26">
        <v>159</v>
      </c>
      <c r="AC26">
        <v>169</v>
      </c>
      <c r="AD26">
        <v>0</v>
      </c>
      <c r="AE26">
        <v>0</v>
      </c>
      <c r="AF26">
        <v>0.33190720260085899</v>
      </c>
      <c r="AG26">
        <v>159</v>
      </c>
      <c r="AH26">
        <v>0</v>
      </c>
    </row>
    <row r="27" spans="1:35" x14ac:dyDescent="0.3">
      <c r="A27">
        <v>2</v>
      </c>
      <c r="B27" t="s">
        <v>46</v>
      </c>
      <c r="C27" t="s">
        <v>47</v>
      </c>
      <c r="D27">
        <v>4.1767799417504001E-3</v>
      </c>
      <c r="E27">
        <v>7.5799395633115703</v>
      </c>
      <c r="F27">
        <v>88.410937741386903</v>
      </c>
      <c r="G27">
        <v>17</v>
      </c>
      <c r="H27">
        <v>11.180339887498899</v>
      </c>
      <c r="I27">
        <v>10</v>
      </c>
      <c r="J27">
        <v>0</v>
      </c>
      <c r="K27">
        <v>187</v>
      </c>
      <c r="L27">
        <v>0</v>
      </c>
      <c r="M27">
        <v>0</v>
      </c>
      <c r="N27">
        <v>0.43068075981929099</v>
      </c>
      <c r="O27">
        <v>115.579939563311</v>
      </c>
      <c r="P27">
        <v>0</v>
      </c>
      <c r="S27">
        <v>2</v>
      </c>
      <c r="T27" t="s">
        <v>50</v>
      </c>
      <c r="U27" t="s">
        <v>55</v>
      </c>
      <c r="V27">
        <v>4.1712720000000297E-3</v>
      </c>
      <c r="W27">
        <v>18.958619843903101</v>
      </c>
      <c r="X27">
        <v>100</v>
      </c>
      <c r="Y27">
        <v>0</v>
      </c>
      <c r="Z27">
        <v>31.6227766016837</v>
      </c>
      <c r="AA27">
        <v>0</v>
      </c>
      <c r="AB27">
        <v>0</v>
      </c>
      <c r="AC27">
        <v>230</v>
      </c>
      <c r="AD27">
        <v>0</v>
      </c>
      <c r="AE27">
        <v>0</v>
      </c>
      <c r="AF27">
        <v>0</v>
      </c>
      <c r="AG27">
        <v>187.95861984390299</v>
      </c>
      <c r="AH27">
        <v>0</v>
      </c>
    </row>
    <row r="28" spans="1:35" x14ac:dyDescent="0.3">
      <c r="A28">
        <v>2</v>
      </c>
      <c r="B28" t="s">
        <v>47</v>
      </c>
      <c r="C28" t="s">
        <v>48</v>
      </c>
      <c r="D28">
        <v>4.1494920517503803E-3</v>
      </c>
      <c r="E28">
        <v>4.7939747092973004</v>
      </c>
      <c r="F28">
        <v>88.4109377413874</v>
      </c>
      <c r="G28">
        <v>12</v>
      </c>
      <c r="H28">
        <v>7.0710678118654702</v>
      </c>
      <c r="I28">
        <v>10</v>
      </c>
      <c r="J28">
        <v>0</v>
      </c>
      <c r="K28">
        <v>186</v>
      </c>
      <c r="L28">
        <v>0</v>
      </c>
      <c r="M28">
        <v>0</v>
      </c>
      <c r="N28">
        <v>0.40133942013656698</v>
      </c>
      <c r="O28">
        <v>130.373914272608</v>
      </c>
      <c r="P28">
        <v>0</v>
      </c>
      <c r="S28">
        <v>3</v>
      </c>
      <c r="T28" t="s">
        <v>57</v>
      </c>
      <c r="U28" t="s">
        <v>30</v>
      </c>
      <c r="V28">
        <v>4.3093166200000301E-3</v>
      </c>
      <c r="W28">
        <v>16.142683114327301</v>
      </c>
      <c r="X28">
        <v>100</v>
      </c>
      <c r="Y28">
        <v>18</v>
      </c>
      <c r="Z28">
        <v>26.925824035672498</v>
      </c>
      <c r="AA28">
        <v>10</v>
      </c>
      <c r="AB28">
        <v>0</v>
      </c>
      <c r="AC28">
        <v>193</v>
      </c>
      <c r="AD28">
        <v>0</v>
      </c>
      <c r="AE28">
        <v>0</v>
      </c>
      <c r="AF28">
        <v>0.62789944078109905</v>
      </c>
      <c r="AG28">
        <v>88.521447453891099</v>
      </c>
      <c r="AH28">
        <v>0</v>
      </c>
      <c r="AI28">
        <v>0.74393134180522003</v>
      </c>
    </row>
    <row r="29" spans="1:35" x14ac:dyDescent="0.3">
      <c r="A29">
        <v>2</v>
      </c>
      <c r="B29" t="s">
        <v>48</v>
      </c>
      <c r="C29" t="s">
        <v>49</v>
      </c>
      <c r="D29">
        <v>4.1302300117503797E-3</v>
      </c>
      <c r="E29">
        <v>7.33337117711321</v>
      </c>
      <c r="F29">
        <v>88.410937741386903</v>
      </c>
      <c r="G29">
        <v>0</v>
      </c>
      <c r="H29">
        <v>10.816653826391899</v>
      </c>
      <c r="I29">
        <v>0</v>
      </c>
      <c r="J29">
        <v>0</v>
      </c>
      <c r="K29">
        <v>230</v>
      </c>
      <c r="L29" s="1">
        <v>4.8992839135067001E-4</v>
      </c>
      <c r="M29">
        <v>0.11758281392416101</v>
      </c>
      <c r="N29">
        <v>0.8</v>
      </c>
      <c r="O29">
        <v>147.70728544972201</v>
      </c>
      <c r="P29">
        <v>0</v>
      </c>
      <c r="S29">
        <v>3</v>
      </c>
      <c r="T29" t="s">
        <v>30</v>
      </c>
      <c r="U29" t="s">
        <v>36</v>
      </c>
      <c r="V29">
        <v>4.2804235600000301E-3</v>
      </c>
      <c r="W29">
        <v>8.4785525461087907</v>
      </c>
      <c r="X29">
        <v>100</v>
      </c>
      <c r="Y29">
        <v>19</v>
      </c>
      <c r="Z29">
        <v>14.142135623730899</v>
      </c>
      <c r="AA29">
        <v>10</v>
      </c>
      <c r="AB29">
        <v>107</v>
      </c>
      <c r="AC29">
        <v>117</v>
      </c>
      <c r="AD29">
        <v>0</v>
      </c>
      <c r="AE29">
        <v>0</v>
      </c>
      <c r="AF29">
        <v>0.56736511026856595</v>
      </c>
      <c r="AG29">
        <v>107</v>
      </c>
      <c r="AH29">
        <v>0</v>
      </c>
    </row>
    <row r="30" spans="1:35" x14ac:dyDescent="0.3">
      <c r="A30">
        <v>2</v>
      </c>
      <c r="B30" t="s">
        <v>49</v>
      </c>
      <c r="C30" t="s">
        <v>50</v>
      </c>
      <c r="D30">
        <v>4.1511988732660402E-3</v>
      </c>
      <c r="E30">
        <v>11.292224621886501</v>
      </c>
      <c r="F30">
        <v>90.792485537985101</v>
      </c>
      <c r="G30">
        <v>9</v>
      </c>
      <c r="H30">
        <v>17.088007490635</v>
      </c>
      <c r="I30">
        <v>10</v>
      </c>
      <c r="J30">
        <v>159</v>
      </c>
      <c r="K30">
        <v>169</v>
      </c>
      <c r="L30">
        <v>0</v>
      </c>
      <c r="M30">
        <v>0</v>
      </c>
      <c r="N30">
        <v>0.40331124835876297</v>
      </c>
      <c r="O30">
        <v>159</v>
      </c>
      <c r="P30">
        <v>0</v>
      </c>
      <c r="S30">
        <v>3</v>
      </c>
      <c r="T30" t="s">
        <v>36</v>
      </c>
      <c r="U30" t="s">
        <v>39</v>
      </c>
      <c r="V30">
        <v>4.2499253300000298E-3</v>
      </c>
      <c r="W30">
        <v>10.808076219907599</v>
      </c>
      <c r="X30">
        <v>100</v>
      </c>
      <c r="Y30">
        <v>3</v>
      </c>
      <c r="Z30">
        <v>18.0277563773199</v>
      </c>
      <c r="AA30">
        <v>10</v>
      </c>
      <c r="AB30">
        <v>0</v>
      </c>
      <c r="AC30">
        <v>190</v>
      </c>
      <c r="AD30">
        <v>0</v>
      </c>
      <c r="AE30">
        <v>0</v>
      </c>
      <c r="AF30">
        <v>0.490748491797524</v>
      </c>
      <c r="AG30">
        <v>127.80807621990699</v>
      </c>
      <c r="AH30">
        <v>0</v>
      </c>
    </row>
    <row r="31" spans="1:35" x14ac:dyDescent="0.3">
      <c r="A31">
        <v>2</v>
      </c>
      <c r="B31" t="s">
        <v>50</v>
      </c>
      <c r="C31" t="s">
        <v>51</v>
      </c>
      <c r="D31">
        <v>4.2178219300000302E-3</v>
      </c>
      <c r="E31">
        <v>6.7028843267808904</v>
      </c>
      <c r="F31">
        <v>100</v>
      </c>
      <c r="G31">
        <v>16</v>
      </c>
      <c r="H31">
        <v>11.180339887498899</v>
      </c>
      <c r="I31">
        <v>10</v>
      </c>
      <c r="J31">
        <v>0</v>
      </c>
      <c r="K31">
        <v>187</v>
      </c>
      <c r="L31">
        <v>0</v>
      </c>
      <c r="M31">
        <v>0</v>
      </c>
      <c r="N31">
        <v>0.35615456559641601</v>
      </c>
      <c r="O31">
        <v>175.70288432678001</v>
      </c>
      <c r="P31">
        <v>0</v>
      </c>
      <c r="S31">
        <v>3</v>
      </c>
      <c r="T31" t="s">
        <v>39</v>
      </c>
      <c r="U31" t="s">
        <v>38</v>
      </c>
      <c r="V31">
        <v>4.2451098200000301E-3</v>
      </c>
      <c r="W31">
        <v>8.9928629999999998</v>
      </c>
      <c r="X31">
        <v>100</v>
      </c>
      <c r="Y31">
        <v>6</v>
      </c>
      <c r="Z31">
        <v>15</v>
      </c>
      <c r="AA31">
        <v>10</v>
      </c>
      <c r="AB31">
        <v>0</v>
      </c>
      <c r="AC31">
        <v>186</v>
      </c>
      <c r="AD31">
        <v>0</v>
      </c>
      <c r="AE31">
        <v>0</v>
      </c>
      <c r="AF31">
        <v>0.427071844497523</v>
      </c>
      <c r="AG31">
        <v>146.80093921990701</v>
      </c>
      <c r="AH31">
        <v>0</v>
      </c>
    </row>
    <row r="32" spans="1:35" x14ac:dyDescent="0.3">
      <c r="A32">
        <v>2</v>
      </c>
      <c r="B32" t="s">
        <v>51</v>
      </c>
      <c r="C32" t="s">
        <v>52</v>
      </c>
      <c r="D32">
        <v>4.1921392100000296E-3</v>
      </c>
      <c r="E32">
        <v>8.9928629999999998</v>
      </c>
      <c r="F32">
        <v>100</v>
      </c>
      <c r="G32">
        <v>13</v>
      </c>
      <c r="H32">
        <v>15</v>
      </c>
      <c r="I32">
        <v>10</v>
      </c>
      <c r="J32">
        <v>0</v>
      </c>
      <c r="K32">
        <v>197</v>
      </c>
      <c r="L32">
        <v>0</v>
      </c>
      <c r="M32">
        <v>0</v>
      </c>
      <c r="N32">
        <v>0.29327247744641499</v>
      </c>
      <c r="O32">
        <v>194.69574732678001</v>
      </c>
      <c r="P32">
        <v>0</v>
      </c>
      <c r="S32">
        <v>3</v>
      </c>
      <c r="T32" t="s">
        <v>38</v>
      </c>
      <c r="U32" t="s">
        <v>35</v>
      </c>
      <c r="V32">
        <v>4.2354788000000297E-3</v>
      </c>
      <c r="W32">
        <v>10.808076219907599</v>
      </c>
      <c r="X32">
        <v>100</v>
      </c>
      <c r="Y32">
        <v>29</v>
      </c>
      <c r="Z32">
        <v>18.0277563773199</v>
      </c>
      <c r="AA32">
        <v>10</v>
      </c>
      <c r="AB32">
        <v>0</v>
      </c>
      <c r="AC32">
        <v>183</v>
      </c>
      <c r="AD32">
        <v>0</v>
      </c>
      <c r="AE32">
        <v>0</v>
      </c>
      <c r="AF32">
        <v>0.35071566454981901</v>
      </c>
      <c r="AG32">
        <v>167.60901543981399</v>
      </c>
      <c r="AH32">
        <v>0</v>
      </c>
    </row>
    <row r="33" spans="1:34" x14ac:dyDescent="0.3">
      <c r="A33">
        <v>2</v>
      </c>
      <c r="B33" t="s">
        <v>52</v>
      </c>
      <c r="C33" t="s">
        <v>41</v>
      </c>
      <c r="D33">
        <v>4.1712720000000297E-3</v>
      </c>
      <c r="E33">
        <v>13.405768653561701</v>
      </c>
      <c r="F33">
        <v>100</v>
      </c>
      <c r="G33">
        <v>0</v>
      </c>
      <c r="H33">
        <v>22.360679774997799</v>
      </c>
      <c r="I33">
        <v>0</v>
      </c>
      <c r="J33">
        <v>0</v>
      </c>
      <c r="K33">
        <v>230</v>
      </c>
      <c r="L33">
        <v>0</v>
      </c>
      <c r="M33">
        <v>0</v>
      </c>
      <c r="N33">
        <v>0</v>
      </c>
      <c r="O33">
        <v>218.10151598034199</v>
      </c>
      <c r="P33">
        <v>0</v>
      </c>
      <c r="S33">
        <v>3</v>
      </c>
      <c r="T33" t="s">
        <v>35</v>
      </c>
      <c r="U33" t="s">
        <v>31</v>
      </c>
      <c r="V33">
        <v>4.1889288700000396E-3</v>
      </c>
      <c r="W33">
        <v>10.808076219907599</v>
      </c>
      <c r="X33">
        <v>100</v>
      </c>
      <c r="Y33">
        <v>11</v>
      </c>
      <c r="Z33">
        <v>18.0277563773199</v>
      </c>
      <c r="AA33">
        <v>10</v>
      </c>
      <c r="AB33">
        <v>0</v>
      </c>
      <c r="AC33">
        <v>201</v>
      </c>
      <c r="AD33">
        <v>0</v>
      </c>
      <c r="AE33">
        <v>0</v>
      </c>
      <c r="AF33">
        <v>0.27519867539953602</v>
      </c>
      <c r="AG33">
        <v>188.41709165972199</v>
      </c>
      <c r="AH33">
        <v>0</v>
      </c>
    </row>
    <row r="34" spans="1:34" x14ac:dyDescent="0.3">
      <c r="S34">
        <v>3</v>
      </c>
      <c r="T34" t="s">
        <v>31</v>
      </c>
      <c r="U34" t="s">
        <v>57</v>
      </c>
      <c r="V34">
        <v>4.1712720000000401E-3</v>
      </c>
      <c r="W34">
        <v>10.808076219907599</v>
      </c>
      <c r="X34">
        <v>100</v>
      </c>
      <c r="Y34">
        <v>0</v>
      </c>
      <c r="Z34">
        <v>18.0277563773199</v>
      </c>
      <c r="AA34">
        <v>0</v>
      </c>
      <c r="AB34">
        <v>0</v>
      </c>
      <c r="AC34">
        <v>230</v>
      </c>
      <c r="AD34">
        <v>0</v>
      </c>
      <c r="AE34">
        <v>0</v>
      </c>
      <c r="AF34">
        <v>0</v>
      </c>
      <c r="AG34">
        <v>209.22516787962999</v>
      </c>
      <c r="AH34">
        <v>0</v>
      </c>
    </row>
    <row r="35" spans="1:34" x14ac:dyDescent="0.3">
      <c r="G35" t="s">
        <v>80</v>
      </c>
      <c r="H35" t="s">
        <v>81</v>
      </c>
      <c r="I35" t="s">
        <v>82</v>
      </c>
      <c r="J35" t="s">
        <v>83</v>
      </c>
    </row>
    <row r="36" spans="1:34" x14ac:dyDescent="0.3">
      <c r="C36" t="s">
        <v>23</v>
      </c>
      <c r="D36" t="str">
        <f>IF(LEFT(C36,1)="D","D0",C36)</f>
        <v>D0</v>
      </c>
      <c r="E36" t="str">
        <f>D37</f>
        <v>C13</v>
      </c>
      <c r="G36">
        <f>VLOOKUP(D36,'Dati istanza'!$B$2:$E$48,3,FALSE)</f>
        <v>35</v>
      </c>
      <c r="H36">
        <f>VLOOKUP(D36,'Dati istanza'!$B$2:$E$48,4,FALSE)</f>
        <v>35</v>
      </c>
      <c r="Y36" t="s">
        <v>80</v>
      </c>
      <c r="Z36" t="s">
        <v>81</v>
      </c>
    </row>
    <row r="37" spans="1:34" x14ac:dyDescent="0.3">
      <c r="C37" t="s">
        <v>24</v>
      </c>
      <c r="D37" t="str">
        <f t="shared" ref="D37:D65" si="0">IF(LEFT(C37,1)="D","D0",C37)</f>
        <v>C13</v>
      </c>
      <c r="E37" t="str">
        <f t="shared" ref="E37:E66" si="1">D38</f>
        <v>C6</v>
      </c>
      <c r="G37">
        <f>VLOOKUP(D37,'Dati istanza'!$B$2:$E$48,3,FALSE)</f>
        <v>30</v>
      </c>
      <c r="H37">
        <f>VLOOKUP(D37,'Dati istanza'!$B$2:$E$48,4,FALSE)</f>
        <v>25</v>
      </c>
      <c r="U37" t="s">
        <v>23</v>
      </c>
      <c r="V37" t="str">
        <f>IF(LEFT(U37,1)="D","D0",U37)</f>
        <v>D0</v>
      </c>
      <c r="W37" t="str">
        <f>V38</f>
        <v>C6</v>
      </c>
      <c r="Y37">
        <f>VLOOKUP(V37,'Dati istanza'!$B$2:$E$48,3,FALSE)</f>
        <v>35</v>
      </c>
      <c r="Z37">
        <f>VLOOKUP(V37,'Dati istanza'!$B$2:$E$48,4,FALSE)</f>
        <v>35</v>
      </c>
    </row>
    <row r="38" spans="1:34" x14ac:dyDescent="0.3">
      <c r="C38" t="s">
        <v>25</v>
      </c>
      <c r="D38" t="str">
        <f t="shared" si="0"/>
        <v>C6</v>
      </c>
      <c r="E38" t="str">
        <f t="shared" si="1"/>
        <v>C16</v>
      </c>
      <c r="G38">
        <f>VLOOKUP(D38,'Dati istanza'!$B$2:$E$48,3,FALSE)</f>
        <v>25</v>
      </c>
      <c r="H38">
        <f>VLOOKUP(D38,'Dati istanza'!$B$2:$E$48,4,FALSE)</f>
        <v>30</v>
      </c>
      <c r="U38" t="s">
        <v>25</v>
      </c>
      <c r="V38" t="str">
        <f t="shared" ref="V38:V66" si="2">IF(LEFT(U38,1)="D","D0",U38)</f>
        <v>C6</v>
      </c>
      <c r="W38" t="str">
        <f t="shared" ref="W38:W68" si="3">V39</f>
        <v>C16</v>
      </c>
      <c r="Y38">
        <f>VLOOKUP(V38,'Dati istanza'!$B$2:$E$48,3,FALSE)</f>
        <v>25</v>
      </c>
      <c r="Z38">
        <f>VLOOKUP(V38,'Dati istanza'!$B$2:$E$48,4,FALSE)</f>
        <v>30</v>
      </c>
    </row>
    <row r="39" spans="1:34" x14ac:dyDescent="0.3">
      <c r="C39" t="s">
        <v>26</v>
      </c>
      <c r="D39" t="str">
        <f t="shared" si="0"/>
        <v>C16</v>
      </c>
      <c r="E39" t="str">
        <f t="shared" si="1"/>
        <v>C14</v>
      </c>
      <c r="G39">
        <f>VLOOKUP(D39,'Dati istanza'!$B$2:$E$48,3,FALSE)</f>
        <v>10</v>
      </c>
      <c r="H39">
        <f>VLOOKUP(D39,'Dati istanza'!$B$2:$E$48,4,FALSE)</f>
        <v>20</v>
      </c>
      <c r="U39" t="s">
        <v>26</v>
      </c>
      <c r="V39" t="str">
        <f t="shared" si="2"/>
        <v>C16</v>
      </c>
      <c r="W39" t="str">
        <f t="shared" si="3"/>
        <v>C14</v>
      </c>
      <c r="Y39">
        <f>VLOOKUP(V39,'Dati istanza'!$B$2:$E$48,3,FALSE)</f>
        <v>10</v>
      </c>
      <c r="Z39">
        <f>VLOOKUP(V39,'Dati istanza'!$B$2:$E$48,4,FALSE)</f>
        <v>20</v>
      </c>
    </row>
    <row r="40" spans="1:34" x14ac:dyDescent="0.3">
      <c r="C40" t="s">
        <v>27</v>
      </c>
      <c r="D40" t="str">
        <f t="shared" si="0"/>
        <v>C14</v>
      </c>
      <c r="E40" t="str">
        <f t="shared" si="1"/>
        <v>C15</v>
      </c>
      <c r="G40">
        <f>VLOOKUP(D40,'Dati istanza'!$B$2:$E$48,3,FALSE)</f>
        <v>15</v>
      </c>
      <c r="H40">
        <f>VLOOKUP(D40,'Dati istanza'!$B$2:$E$48,4,FALSE)</f>
        <v>10</v>
      </c>
      <c r="U40" t="s">
        <v>27</v>
      </c>
      <c r="V40" t="str">
        <f t="shared" si="2"/>
        <v>C14</v>
      </c>
      <c r="W40" t="str">
        <f t="shared" si="3"/>
        <v>C15</v>
      </c>
      <c r="Y40">
        <f>VLOOKUP(V40,'Dati istanza'!$B$2:$E$48,3,FALSE)</f>
        <v>15</v>
      </c>
      <c r="Z40">
        <f>VLOOKUP(V40,'Dati istanza'!$B$2:$E$48,4,FALSE)</f>
        <v>10</v>
      </c>
    </row>
    <row r="41" spans="1:34" x14ac:dyDescent="0.3">
      <c r="C41" t="s">
        <v>28</v>
      </c>
      <c r="D41" t="str">
        <f t="shared" si="0"/>
        <v>C15</v>
      </c>
      <c r="E41" t="str">
        <f t="shared" si="1"/>
        <v>C2</v>
      </c>
      <c r="G41">
        <f>VLOOKUP(D41,'Dati istanza'!$B$2:$E$48,3,FALSE)</f>
        <v>30</v>
      </c>
      <c r="H41">
        <f>VLOOKUP(D41,'Dati istanza'!$B$2:$E$48,4,FALSE)</f>
        <v>5</v>
      </c>
      <c r="U41" t="s">
        <v>28</v>
      </c>
      <c r="V41" t="str">
        <f t="shared" si="2"/>
        <v>C15</v>
      </c>
      <c r="W41" t="str">
        <f t="shared" si="3"/>
        <v>C2</v>
      </c>
      <c r="Y41">
        <f>VLOOKUP(V41,'Dati istanza'!$B$2:$E$48,3,FALSE)</f>
        <v>30</v>
      </c>
      <c r="Z41">
        <f>VLOOKUP(V41,'Dati istanza'!$B$2:$E$48,4,FALSE)</f>
        <v>5</v>
      </c>
    </row>
    <row r="42" spans="1:34" x14ac:dyDescent="0.3">
      <c r="C42" t="s">
        <v>29</v>
      </c>
      <c r="D42" t="str">
        <f t="shared" si="0"/>
        <v>C2</v>
      </c>
      <c r="E42" t="str">
        <f t="shared" si="1"/>
        <v>C22</v>
      </c>
      <c r="G42">
        <f>VLOOKUP(D42,'Dati istanza'!$B$2:$E$48,3,FALSE)</f>
        <v>35</v>
      </c>
      <c r="H42">
        <f>VLOOKUP(D42,'Dati istanza'!$B$2:$E$48,4,FALSE)</f>
        <v>17</v>
      </c>
      <c r="U42" t="s">
        <v>29</v>
      </c>
      <c r="V42" t="str">
        <f t="shared" si="2"/>
        <v>C2</v>
      </c>
      <c r="W42" t="str">
        <f t="shared" si="3"/>
        <v>C13</v>
      </c>
      <c r="Y42">
        <f>VLOOKUP(V42,'Dati istanza'!$B$2:$E$48,3,FALSE)</f>
        <v>35</v>
      </c>
      <c r="Z42">
        <f>VLOOKUP(V42,'Dati istanza'!$B$2:$E$48,4,FALSE)</f>
        <v>17</v>
      </c>
    </row>
    <row r="43" spans="1:34" x14ac:dyDescent="0.3">
      <c r="C43" t="s">
        <v>30</v>
      </c>
      <c r="D43" t="str">
        <f t="shared" si="0"/>
        <v>C22</v>
      </c>
      <c r="E43" t="str">
        <f t="shared" si="1"/>
        <v>C21</v>
      </c>
      <c r="G43">
        <f>VLOOKUP(D43,'Dati istanza'!$B$2:$E$48,3,FALSE)</f>
        <v>45</v>
      </c>
      <c r="H43">
        <f>VLOOKUP(D43,'Dati istanza'!$B$2:$E$48,4,FALSE)</f>
        <v>10</v>
      </c>
      <c r="U43" t="s">
        <v>24</v>
      </c>
      <c r="V43" t="str">
        <f t="shared" si="2"/>
        <v>C13</v>
      </c>
      <c r="W43" t="str">
        <f t="shared" si="3"/>
        <v>D0</v>
      </c>
      <c r="Y43">
        <f>VLOOKUP(V43,'Dati istanza'!$B$2:$E$48,3,FALSE)</f>
        <v>30</v>
      </c>
      <c r="Z43">
        <f>VLOOKUP(V43,'Dati istanza'!$B$2:$E$48,4,FALSE)</f>
        <v>25</v>
      </c>
    </row>
    <row r="44" spans="1:34" x14ac:dyDescent="0.3">
      <c r="C44" t="s">
        <v>31</v>
      </c>
      <c r="D44" t="str">
        <f t="shared" si="0"/>
        <v>C21</v>
      </c>
      <c r="E44" t="str">
        <f t="shared" si="1"/>
        <v>D0</v>
      </c>
      <c r="G44">
        <f>VLOOKUP(D44,'Dati istanza'!$B$2:$E$48,3,FALSE)</f>
        <v>45</v>
      </c>
      <c r="H44">
        <f>VLOOKUP(D44,'Dati istanza'!$B$2:$E$48,4,FALSE)</f>
        <v>20</v>
      </c>
      <c r="U44" t="s">
        <v>23</v>
      </c>
      <c r="V44" t="str">
        <f t="shared" si="2"/>
        <v>D0</v>
      </c>
      <c r="W44" t="str">
        <f t="shared" si="3"/>
        <v>S9</v>
      </c>
      <c r="Y44">
        <f>VLOOKUP(V44,'Dati istanza'!$B$2:$E$48,3,FALSE)</f>
        <v>35</v>
      </c>
      <c r="Z44">
        <f>VLOOKUP(V44,'Dati istanza'!$B$2:$E$48,4,FALSE)</f>
        <v>35</v>
      </c>
      <c r="AA44">
        <f>VLOOKUP(W44,'Dati istanza'!$B$2:$E$48,3,FALSE)</f>
        <v>18</v>
      </c>
      <c r="AB44">
        <f>VLOOKUP(W44,'Dati istanza'!$B$2:$E$48,4,FALSE)</f>
        <v>41</v>
      </c>
    </row>
    <row r="45" spans="1:34" x14ac:dyDescent="0.3">
      <c r="C45" t="s">
        <v>23</v>
      </c>
      <c r="D45" t="str">
        <f t="shared" si="0"/>
        <v>D0</v>
      </c>
      <c r="E45" t="str">
        <f t="shared" si="1"/>
        <v>C10</v>
      </c>
      <c r="G45">
        <f>VLOOKUP(D45,'Dati istanza'!$B$2:$E$48,3,FALSE)</f>
        <v>35</v>
      </c>
      <c r="H45">
        <f>VLOOKUP(D45,'Dati istanza'!$B$2:$E$48,4,FALSE)</f>
        <v>35</v>
      </c>
      <c r="U45" t="s">
        <v>54</v>
      </c>
      <c r="V45" t="str">
        <f t="shared" si="2"/>
        <v>S9</v>
      </c>
      <c r="W45" t="str">
        <f t="shared" si="3"/>
        <v>C8</v>
      </c>
      <c r="Y45">
        <f>VLOOKUP(V45,'Dati istanza'!$B$2:$E$48,3,FALSE)</f>
        <v>18</v>
      </c>
      <c r="Z45">
        <f>VLOOKUP(V45,'Dati istanza'!$B$2:$E$48,4,FALSE)</f>
        <v>41</v>
      </c>
    </row>
    <row r="46" spans="1:34" x14ac:dyDescent="0.3">
      <c r="C46" t="s">
        <v>33</v>
      </c>
      <c r="D46" t="str">
        <f t="shared" si="0"/>
        <v>C10</v>
      </c>
      <c r="E46" t="str">
        <f t="shared" si="1"/>
        <v>C1</v>
      </c>
      <c r="G46">
        <f>VLOOKUP(D46,'Dati istanza'!$B$2:$E$48,3,FALSE)</f>
        <v>30</v>
      </c>
      <c r="H46">
        <f>VLOOKUP(D46,'Dati istanza'!$B$2:$E$48,4,FALSE)</f>
        <v>60</v>
      </c>
      <c r="U46" t="s">
        <v>43</v>
      </c>
      <c r="V46" t="str">
        <f t="shared" si="2"/>
        <v>C8</v>
      </c>
      <c r="W46" t="str">
        <f t="shared" si="3"/>
        <v>C18</v>
      </c>
      <c r="Y46">
        <f>VLOOKUP(V46,'Dati istanza'!$B$2:$E$48,3,FALSE)</f>
        <v>10</v>
      </c>
      <c r="Z46">
        <f>VLOOKUP(V46,'Dati istanza'!$B$2:$E$48,4,FALSE)</f>
        <v>43</v>
      </c>
    </row>
    <row r="47" spans="1:34" x14ac:dyDescent="0.3">
      <c r="C47" t="s">
        <v>34</v>
      </c>
      <c r="D47" t="str">
        <f t="shared" si="0"/>
        <v>C1</v>
      </c>
      <c r="E47" t="str">
        <f t="shared" si="1"/>
        <v>C23</v>
      </c>
      <c r="G47">
        <f>VLOOKUP(D47,'Dati istanza'!$B$2:$E$48,3,FALSE)</f>
        <v>41</v>
      </c>
      <c r="H47">
        <f>VLOOKUP(D47,'Dati istanza'!$B$2:$E$48,4,FALSE)</f>
        <v>49</v>
      </c>
      <c r="U47" t="s">
        <v>42</v>
      </c>
      <c r="V47" t="str">
        <f t="shared" si="2"/>
        <v>C18</v>
      </c>
      <c r="W47" t="str">
        <f t="shared" si="3"/>
        <v>C7</v>
      </c>
      <c r="Y47">
        <f>VLOOKUP(V47,'Dati istanza'!$B$2:$E$48,3,FALSE)</f>
        <v>20</v>
      </c>
      <c r="Z47">
        <f>VLOOKUP(V47,'Dati istanza'!$B$2:$E$48,4,FALSE)</f>
        <v>40</v>
      </c>
    </row>
    <row r="48" spans="1:34" x14ac:dyDescent="0.3">
      <c r="C48" t="s">
        <v>35</v>
      </c>
      <c r="D48" t="str">
        <f t="shared" si="0"/>
        <v>C23</v>
      </c>
      <c r="E48" t="str">
        <f t="shared" si="1"/>
        <v>C4</v>
      </c>
      <c r="G48">
        <f>VLOOKUP(D48,'Dati istanza'!$B$2:$E$48,3,FALSE)</f>
        <v>55</v>
      </c>
      <c r="H48">
        <f>VLOOKUP(D48,'Dati istanza'!$B$2:$E$48,4,FALSE)</f>
        <v>5</v>
      </c>
      <c r="U48" t="s">
        <v>46</v>
      </c>
      <c r="V48" t="str">
        <f t="shared" si="2"/>
        <v>C7</v>
      </c>
      <c r="W48" t="str">
        <f t="shared" si="3"/>
        <v>C11</v>
      </c>
      <c r="Y48">
        <f>VLOOKUP(V48,'Dati istanza'!$B$2:$E$48,3,FALSE)</f>
        <v>20</v>
      </c>
      <c r="Z48">
        <f>VLOOKUP(V48,'Dati istanza'!$B$2:$E$48,4,FALSE)</f>
        <v>50</v>
      </c>
    </row>
    <row r="49" spans="3:28" x14ac:dyDescent="0.3">
      <c r="C49" t="s">
        <v>36</v>
      </c>
      <c r="D49" t="str">
        <f t="shared" si="0"/>
        <v>C4</v>
      </c>
      <c r="E49" t="str">
        <f t="shared" si="1"/>
        <v>S19</v>
      </c>
      <c r="G49">
        <f>VLOOKUP(D49,'Dati istanza'!$B$2:$E$48,3,FALSE)</f>
        <v>55</v>
      </c>
      <c r="H49">
        <f>VLOOKUP(D49,'Dati istanza'!$B$2:$E$48,4,FALSE)</f>
        <v>20</v>
      </c>
      <c r="I49">
        <f>VLOOKUP(E49,'Dati istanza'!$B$2:$E$48,3,FALSE)</f>
        <v>62</v>
      </c>
      <c r="J49">
        <f>VLOOKUP(E49,'Dati istanza'!$B$2:$E$48,4,FALSE)</f>
        <v>21</v>
      </c>
      <c r="U49" t="s">
        <v>48</v>
      </c>
      <c r="V49" t="str">
        <f t="shared" si="2"/>
        <v>C11</v>
      </c>
      <c r="W49" t="str">
        <f t="shared" si="3"/>
        <v>C19</v>
      </c>
      <c r="Y49">
        <f>VLOOKUP(V49,'Dati istanza'!$B$2:$E$48,3,FALSE)</f>
        <v>20</v>
      </c>
      <c r="Z49">
        <f>VLOOKUP(V49,'Dati istanza'!$B$2:$E$48,4,FALSE)</f>
        <v>65</v>
      </c>
    </row>
    <row r="50" spans="3:28" x14ac:dyDescent="0.3">
      <c r="C50" t="s">
        <v>37</v>
      </c>
      <c r="D50" t="str">
        <f t="shared" si="0"/>
        <v>S19</v>
      </c>
      <c r="E50" t="str">
        <f t="shared" si="1"/>
        <v>C25</v>
      </c>
      <c r="G50">
        <f>VLOOKUP(D50,'Dati istanza'!$B$2:$E$48,3,FALSE)</f>
        <v>62</v>
      </c>
      <c r="H50">
        <f>VLOOKUP(D50,'Dati istanza'!$B$2:$E$48,4,FALSE)</f>
        <v>21</v>
      </c>
      <c r="U50" t="s">
        <v>47</v>
      </c>
      <c r="V50" t="str">
        <f t="shared" si="2"/>
        <v>C19</v>
      </c>
      <c r="W50" t="str">
        <f t="shared" si="3"/>
        <v>C10</v>
      </c>
      <c r="Y50">
        <f>VLOOKUP(V50,'Dati istanza'!$B$2:$E$48,3,FALSE)</f>
        <v>15</v>
      </c>
      <c r="Z50">
        <f>VLOOKUP(V50,'Dati istanza'!$B$2:$E$48,4,FALSE)</f>
        <v>60</v>
      </c>
    </row>
    <row r="51" spans="3:28" x14ac:dyDescent="0.3">
      <c r="C51" t="s">
        <v>38</v>
      </c>
      <c r="D51" t="str">
        <f t="shared" si="0"/>
        <v>C25</v>
      </c>
      <c r="E51" t="str">
        <f t="shared" si="1"/>
        <v>C24</v>
      </c>
      <c r="G51">
        <f>VLOOKUP(D51,'Dati istanza'!$B$2:$E$48,3,FALSE)</f>
        <v>65</v>
      </c>
      <c r="H51">
        <f>VLOOKUP(D51,'Dati istanza'!$B$2:$E$48,4,FALSE)</f>
        <v>20</v>
      </c>
      <c r="U51" t="s">
        <v>33</v>
      </c>
      <c r="V51" t="str">
        <f t="shared" si="2"/>
        <v>C10</v>
      </c>
      <c r="W51" t="str">
        <f t="shared" si="3"/>
        <v>C12</v>
      </c>
      <c r="Y51">
        <f>VLOOKUP(V51,'Dati istanza'!$B$2:$E$48,3,FALSE)</f>
        <v>30</v>
      </c>
      <c r="Z51">
        <f>VLOOKUP(V51,'Dati istanza'!$B$2:$E$48,4,FALSE)</f>
        <v>60</v>
      </c>
    </row>
    <row r="52" spans="3:28" x14ac:dyDescent="0.3">
      <c r="C52" t="s">
        <v>39</v>
      </c>
      <c r="D52" t="str">
        <f t="shared" si="0"/>
        <v>C24</v>
      </c>
      <c r="E52" t="str">
        <f t="shared" si="1"/>
        <v>C12</v>
      </c>
      <c r="G52">
        <f>VLOOKUP(D52,'Dati istanza'!$B$2:$E$48,3,FALSE)</f>
        <v>65</v>
      </c>
      <c r="H52">
        <f>VLOOKUP(D52,'Dati istanza'!$B$2:$E$48,4,FALSE)</f>
        <v>35</v>
      </c>
      <c r="U52" t="s">
        <v>40</v>
      </c>
      <c r="V52" t="str">
        <f t="shared" si="2"/>
        <v>C12</v>
      </c>
      <c r="W52" t="str">
        <f t="shared" si="3"/>
        <v>C3</v>
      </c>
      <c r="Y52">
        <f>VLOOKUP(V52,'Dati istanza'!$B$2:$E$48,3,FALSE)</f>
        <v>50</v>
      </c>
      <c r="Z52">
        <f>VLOOKUP(V52,'Dati istanza'!$B$2:$E$48,4,FALSE)</f>
        <v>35</v>
      </c>
    </row>
    <row r="53" spans="3:28" x14ac:dyDescent="0.3">
      <c r="C53" t="s">
        <v>40</v>
      </c>
      <c r="D53" t="str">
        <f t="shared" si="0"/>
        <v>C12</v>
      </c>
      <c r="E53" t="str">
        <f t="shared" si="1"/>
        <v>D0</v>
      </c>
      <c r="G53">
        <f>VLOOKUP(D53,'Dati istanza'!$B$2:$E$48,3,FALSE)</f>
        <v>50</v>
      </c>
      <c r="H53">
        <f>VLOOKUP(D53,'Dati istanza'!$B$2:$E$48,4,FALSE)</f>
        <v>35</v>
      </c>
      <c r="U53" t="s">
        <v>52</v>
      </c>
      <c r="V53" t="str">
        <f t="shared" si="2"/>
        <v>C3</v>
      </c>
      <c r="W53" t="str">
        <f t="shared" si="3"/>
        <v>D0</v>
      </c>
      <c r="Y53">
        <f>VLOOKUP(V53,'Dati istanza'!$B$2:$E$48,3,FALSE)</f>
        <v>55</v>
      </c>
      <c r="Z53">
        <f>VLOOKUP(V53,'Dati istanza'!$B$2:$E$48,4,FALSE)</f>
        <v>45</v>
      </c>
    </row>
    <row r="54" spans="3:28" x14ac:dyDescent="0.3">
      <c r="C54" t="s">
        <v>32</v>
      </c>
      <c r="D54" t="str">
        <f t="shared" si="0"/>
        <v>D0</v>
      </c>
      <c r="E54" t="str">
        <f t="shared" si="1"/>
        <v>C18</v>
      </c>
      <c r="G54">
        <f>VLOOKUP(D54,'Dati istanza'!$B$2:$E$48,3,FALSE)</f>
        <v>35</v>
      </c>
      <c r="H54">
        <f>VLOOKUP(D54,'Dati istanza'!$B$2:$E$48,4,FALSE)</f>
        <v>35</v>
      </c>
      <c r="U54" t="s">
        <v>32</v>
      </c>
      <c r="V54" t="str">
        <f t="shared" si="2"/>
        <v>D0</v>
      </c>
      <c r="W54" t="str">
        <f t="shared" si="3"/>
        <v>C1</v>
      </c>
      <c r="Y54">
        <f>VLOOKUP(V54,'Dati istanza'!$B$2:$E$48,3,FALSE)</f>
        <v>35</v>
      </c>
      <c r="Z54">
        <f>VLOOKUP(V54,'Dati istanza'!$B$2:$E$48,4,FALSE)</f>
        <v>35</v>
      </c>
    </row>
    <row r="55" spans="3:28" x14ac:dyDescent="0.3">
      <c r="C55" t="s">
        <v>42</v>
      </c>
      <c r="D55" t="str">
        <f t="shared" si="0"/>
        <v>C18</v>
      </c>
      <c r="E55" t="str">
        <f t="shared" si="1"/>
        <v>C8</v>
      </c>
      <c r="G55">
        <f>VLOOKUP(D55,'Dati istanza'!$B$2:$E$48,3,FALSE)</f>
        <v>20</v>
      </c>
      <c r="H55">
        <f>VLOOKUP(D55,'Dati istanza'!$B$2:$E$48,4,FALSE)</f>
        <v>40</v>
      </c>
      <c r="U55" t="s">
        <v>34</v>
      </c>
      <c r="V55" t="str">
        <f t="shared" si="2"/>
        <v>C1</v>
      </c>
      <c r="W55" t="str">
        <f t="shared" si="3"/>
        <v>C17</v>
      </c>
      <c r="Y55">
        <f>VLOOKUP(V55,'Dati istanza'!$B$2:$E$48,3,FALSE)</f>
        <v>41</v>
      </c>
      <c r="Z55">
        <f>VLOOKUP(V55,'Dati istanza'!$B$2:$E$48,4,FALSE)</f>
        <v>49</v>
      </c>
    </row>
    <row r="56" spans="3:28" x14ac:dyDescent="0.3">
      <c r="C56" t="s">
        <v>43</v>
      </c>
      <c r="D56" t="str">
        <f t="shared" si="0"/>
        <v>C8</v>
      </c>
      <c r="E56" t="str">
        <f t="shared" si="1"/>
        <v>C5</v>
      </c>
      <c r="G56">
        <f>VLOOKUP(D56,'Dati istanza'!$B$2:$E$48,3,FALSE)</f>
        <v>10</v>
      </c>
      <c r="H56">
        <f>VLOOKUP(D56,'Dati istanza'!$B$2:$E$48,4,FALSE)</f>
        <v>43</v>
      </c>
      <c r="U56" t="s">
        <v>45</v>
      </c>
      <c r="V56" t="str">
        <f t="shared" si="2"/>
        <v>C17</v>
      </c>
      <c r="W56" t="str">
        <f t="shared" si="3"/>
        <v>C5</v>
      </c>
      <c r="Y56">
        <f>VLOOKUP(V56,'Dati istanza'!$B$2:$E$48,3,FALSE)</f>
        <v>5</v>
      </c>
      <c r="Z56">
        <f>VLOOKUP(V56,'Dati istanza'!$B$2:$E$48,4,FALSE)</f>
        <v>30</v>
      </c>
    </row>
    <row r="57" spans="3:28" x14ac:dyDescent="0.3">
      <c r="C57" t="s">
        <v>44</v>
      </c>
      <c r="D57" t="str">
        <f t="shared" si="0"/>
        <v>C5</v>
      </c>
      <c r="E57" t="str">
        <f t="shared" si="1"/>
        <v>C17</v>
      </c>
      <c r="G57">
        <f>VLOOKUP(D57,'Dati istanza'!$B$2:$E$48,3,FALSE)</f>
        <v>15</v>
      </c>
      <c r="H57">
        <f>VLOOKUP(D57,'Dati istanza'!$B$2:$E$48,4,FALSE)</f>
        <v>30</v>
      </c>
      <c r="U57" t="s">
        <v>44</v>
      </c>
      <c r="V57" t="str">
        <f t="shared" si="2"/>
        <v>C5</v>
      </c>
      <c r="W57" t="str">
        <f t="shared" si="3"/>
        <v>S3</v>
      </c>
      <c r="Y57">
        <f>VLOOKUP(V57,'Dati istanza'!$B$2:$E$48,3,FALSE)</f>
        <v>15</v>
      </c>
      <c r="Z57">
        <f>VLOOKUP(V57,'Dati istanza'!$B$2:$E$48,4,FALSE)</f>
        <v>30</v>
      </c>
      <c r="AA57">
        <f>VLOOKUP(W57,'Dati istanza'!$B$2:$E$48,3,FALSE)</f>
        <v>47</v>
      </c>
      <c r="AB57">
        <f>VLOOKUP(W57,'Dati istanza'!$B$2:$E$48,4,FALSE)</f>
        <v>57</v>
      </c>
    </row>
    <row r="58" spans="3:28" x14ac:dyDescent="0.3">
      <c r="C58" t="s">
        <v>45</v>
      </c>
      <c r="D58" t="str">
        <f t="shared" si="0"/>
        <v>C17</v>
      </c>
      <c r="E58" t="str">
        <f t="shared" si="1"/>
        <v>C7</v>
      </c>
      <c r="G58">
        <f>VLOOKUP(D58,'Dati istanza'!$B$2:$E$48,3,FALSE)</f>
        <v>5</v>
      </c>
      <c r="H58">
        <f>VLOOKUP(D58,'Dati istanza'!$B$2:$E$48,4,FALSE)</f>
        <v>30</v>
      </c>
      <c r="U58" t="s">
        <v>56</v>
      </c>
      <c r="V58" t="str">
        <f t="shared" si="2"/>
        <v>S3</v>
      </c>
      <c r="W58" t="str">
        <f t="shared" si="3"/>
        <v>C9</v>
      </c>
      <c r="Y58">
        <f>VLOOKUP(V58,'Dati istanza'!$B$2:$E$48,3,FALSE)</f>
        <v>47</v>
      </c>
      <c r="Z58">
        <f>VLOOKUP(V58,'Dati istanza'!$B$2:$E$48,4,FALSE)</f>
        <v>57</v>
      </c>
    </row>
    <row r="59" spans="3:28" x14ac:dyDescent="0.3">
      <c r="C59" t="s">
        <v>46</v>
      </c>
      <c r="D59" t="str">
        <f t="shared" si="0"/>
        <v>C7</v>
      </c>
      <c r="E59" t="str">
        <f t="shared" si="1"/>
        <v>C19</v>
      </c>
      <c r="G59">
        <f>VLOOKUP(D59,'Dati istanza'!$B$2:$E$48,3,FALSE)</f>
        <v>20</v>
      </c>
      <c r="H59">
        <f>VLOOKUP(D59,'Dati istanza'!$B$2:$E$48,4,FALSE)</f>
        <v>50</v>
      </c>
      <c r="U59" t="s">
        <v>51</v>
      </c>
      <c r="V59" t="str">
        <f t="shared" si="2"/>
        <v>C9</v>
      </c>
      <c r="W59" t="str">
        <f t="shared" si="3"/>
        <v>C20</v>
      </c>
      <c r="Y59">
        <f>VLOOKUP(V59,'Dati istanza'!$B$2:$E$48,3,FALSE)</f>
        <v>55</v>
      </c>
      <c r="Z59">
        <f>VLOOKUP(V59,'Dati istanza'!$B$2:$E$48,4,FALSE)</f>
        <v>60</v>
      </c>
    </row>
    <row r="60" spans="3:28" x14ac:dyDescent="0.3">
      <c r="C60" t="s">
        <v>47</v>
      </c>
      <c r="D60" t="str">
        <f t="shared" si="0"/>
        <v>C19</v>
      </c>
      <c r="E60" t="str">
        <f t="shared" si="1"/>
        <v>C11</v>
      </c>
      <c r="G60">
        <f>VLOOKUP(D60,'Dati istanza'!$B$2:$E$48,3,FALSE)</f>
        <v>15</v>
      </c>
      <c r="H60">
        <f>VLOOKUP(D60,'Dati istanza'!$B$2:$E$48,4,FALSE)</f>
        <v>60</v>
      </c>
      <c r="U60" t="s">
        <v>50</v>
      </c>
      <c r="V60" t="str">
        <f t="shared" si="2"/>
        <v>C20</v>
      </c>
      <c r="W60" t="str">
        <f t="shared" si="3"/>
        <v>D0</v>
      </c>
      <c r="Y60">
        <f>VLOOKUP(V60,'Dati istanza'!$B$2:$E$48,3,FALSE)</f>
        <v>45</v>
      </c>
      <c r="Z60">
        <f>VLOOKUP(V60,'Dati istanza'!$B$2:$E$48,4,FALSE)</f>
        <v>65</v>
      </c>
    </row>
    <row r="61" spans="3:28" x14ac:dyDescent="0.3">
      <c r="C61" t="s">
        <v>48</v>
      </c>
      <c r="D61" t="str">
        <f t="shared" si="0"/>
        <v>C11</v>
      </c>
      <c r="E61" t="str">
        <f t="shared" si="1"/>
        <v>S5</v>
      </c>
      <c r="G61">
        <f>VLOOKUP(D61,'Dati istanza'!$B$2:$E$48,3,FALSE)</f>
        <v>20</v>
      </c>
      <c r="H61">
        <f>VLOOKUP(D61,'Dati istanza'!$B$2:$E$48,4,FALSE)</f>
        <v>65</v>
      </c>
      <c r="I61">
        <f>VLOOKUP(E61,'Dati istanza'!$B$2:$E$48,3,FALSE)</f>
        <v>29</v>
      </c>
      <c r="J61">
        <f>VLOOKUP(E61,'Dati istanza'!$B$2:$E$48,4,FALSE)</f>
        <v>59</v>
      </c>
      <c r="U61" t="s">
        <v>55</v>
      </c>
      <c r="V61" t="str">
        <f t="shared" si="2"/>
        <v>D0</v>
      </c>
      <c r="W61" t="str">
        <f t="shared" si="3"/>
        <v>C22</v>
      </c>
      <c r="Y61">
        <f>VLOOKUP(V61,'Dati istanza'!$B$2:$E$48,3,FALSE)</f>
        <v>35</v>
      </c>
      <c r="Z61">
        <f>VLOOKUP(V61,'Dati istanza'!$B$2:$E$48,4,FALSE)</f>
        <v>35</v>
      </c>
    </row>
    <row r="62" spans="3:28" x14ac:dyDescent="0.3">
      <c r="C62" t="s">
        <v>49</v>
      </c>
      <c r="D62" t="str">
        <f t="shared" si="0"/>
        <v>S5</v>
      </c>
      <c r="E62" t="str">
        <f t="shared" si="1"/>
        <v>C20</v>
      </c>
      <c r="G62">
        <f>VLOOKUP(D62,'Dati istanza'!$B$2:$E$48,3,FALSE)</f>
        <v>29</v>
      </c>
      <c r="H62">
        <f>VLOOKUP(D62,'Dati istanza'!$B$2:$E$48,4,FALSE)</f>
        <v>59</v>
      </c>
      <c r="U62" t="s">
        <v>30</v>
      </c>
      <c r="V62" t="str">
        <f t="shared" si="2"/>
        <v>C22</v>
      </c>
      <c r="W62" t="str">
        <f t="shared" si="3"/>
        <v>C4</v>
      </c>
      <c r="Y62">
        <f>VLOOKUP(V62,'Dati istanza'!$B$2:$E$48,3,FALSE)</f>
        <v>45</v>
      </c>
      <c r="Z62">
        <f>VLOOKUP(V62,'Dati istanza'!$B$2:$E$48,4,FALSE)</f>
        <v>10</v>
      </c>
    </row>
    <row r="63" spans="3:28" x14ac:dyDescent="0.3">
      <c r="C63" t="s">
        <v>50</v>
      </c>
      <c r="D63" t="str">
        <f t="shared" si="0"/>
        <v>C20</v>
      </c>
      <c r="E63" t="str">
        <f t="shared" si="1"/>
        <v>C9</v>
      </c>
      <c r="G63">
        <f>VLOOKUP(D63,'Dati istanza'!$B$2:$E$48,3,FALSE)</f>
        <v>45</v>
      </c>
      <c r="H63">
        <f>VLOOKUP(D63,'Dati istanza'!$B$2:$E$48,4,FALSE)</f>
        <v>65</v>
      </c>
      <c r="U63" t="s">
        <v>36</v>
      </c>
      <c r="V63" t="str">
        <f t="shared" si="2"/>
        <v>C4</v>
      </c>
      <c r="W63" t="str">
        <f t="shared" si="3"/>
        <v>C24</v>
      </c>
      <c r="Y63">
        <f>VLOOKUP(V63,'Dati istanza'!$B$2:$E$48,3,FALSE)</f>
        <v>55</v>
      </c>
      <c r="Z63">
        <f>VLOOKUP(V63,'Dati istanza'!$B$2:$E$48,4,FALSE)</f>
        <v>20</v>
      </c>
    </row>
    <row r="64" spans="3:28" x14ac:dyDescent="0.3">
      <c r="C64" t="s">
        <v>51</v>
      </c>
      <c r="D64" t="str">
        <f t="shared" si="0"/>
        <v>C9</v>
      </c>
      <c r="E64" t="str">
        <f t="shared" si="1"/>
        <v>C3</v>
      </c>
      <c r="G64">
        <f>VLOOKUP(D64,'Dati istanza'!$B$2:$E$48,3,FALSE)</f>
        <v>55</v>
      </c>
      <c r="H64">
        <f>VLOOKUP(D64,'Dati istanza'!$B$2:$E$48,4,FALSE)</f>
        <v>60</v>
      </c>
      <c r="U64" t="s">
        <v>39</v>
      </c>
      <c r="V64" t="str">
        <f t="shared" si="2"/>
        <v>C24</v>
      </c>
      <c r="W64" t="str">
        <f t="shared" si="3"/>
        <v>C25</v>
      </c>
      <c r="Y64">
        <f>VLOOKUP(V64,'Dati istanza'!$B$2:$E$48,3,FALSE)</f>
        <v>65</v>
      </c>
      <c r="Z64">
        <f>VLOOKUP(V64,'Dati istanza'!$B$2:$E$48,4,FALSE)</f>
        <v>35</v>
      </c>
    </row>
    <row r="65" spans="3:26" x14ac:dyDescent="0.3">
      <c r="C65" t="s">
        <v>52</v>
      </c>
      <c r="D65" t="str">
        <f t="shared" si="0"/>
        <v>C3</v>
      </c>
      <c r="E65" t="str">
        <f t="shared" si="1"/>
        <v>D0</v>
      </c>
      <c r="G65">
        <f>VLOOKUP(D65,'Dati istanza'!$B$2:$E$48,3,FALSE)</f>
        <v>55</v>
      </c>
      <c r="H65">
        <f>VLOOKUP(D65,'Dati istanza'!$B$2:$E$48,4,FALSE)</f>
        <v>45</v>
      </c>
      <c r="U65" t="s">
        <v>38</v>
      </c>
      <c r="V65" t="str">
        <f t="shared" si="2"/>
        <v>C25</v>
      </c>
      <c r="W65" t="str">
        <f t="shared" si="3"/>
        <v>C23</v>
      </c>
      <c r="Y65">
        <f>VLOOKUP(V65,'Dati istanza'!$B$2:$E$48,3,FALSE)</f>
        <v>65</v>
      </c>
      <c r="Z65">
        <f>VLOOKUP(V65,'Dati istanza'!$B$2:$E$48,4,FALSE)</f>
        <v>20</v>
      </c>
    </row>
    <row r="66" spans="3:26" x14ac:dyDescent="0.3">
      <c r="C66" t="s">
        <v>41</v>
      </c>
      <c r="D66" t="str">
        <f>IF(LEFT(C66,1)="D","D0",C66)</f>
        <v>D0</v>
      </c>
      <c r="E66">
        <f t="shared" si="1"/>
        <v>0</v>
      </c>
      <c r="G66">
        <f>VLOOKUP(D66,'Dati istanza'!$B$2:$E$48,3,FALSE)</f>
        <v>35</v>
      </c>
      <c r="H66">
        <f>VLOOKUP(D66,'Dati istanza'!$B$2:$E$48,4,FALSE)</f>
        <v>35</v>
      </c>
      <c r="U66" t="s">
        <v>35</v>
      </c>
      <c r="V66" t="str">
        <f t="shared" si="2"/>
        <v>C23</v>
      </c>
      <c r="W66" t="str">
        <f t="shared" si="3"/>
        <v>C21</v>
      </c>
      <c r="Y66">
        <f>VLOOKUP(V66,'Dati istanza'!$B$2:$E$48,3,FALSE)</f>
        <v>55</v>
      </c>
      <c r="Z66">
        <f>VLOOKUP(V66,'Dati istanza'!$B$2:$E$48,4,FALSE)</f>
        <v>5</v>
      </c>
    </row>
    <row r="67" spans="3:26" x14ac:dyDescent="0.3">
      <c r="U67" t="s">
        <v>31</v>
      </c>
      <c r="V67" t="str">
        <f>IF(LEFT(U67,1)="D","D0",U67)</f>
        <v>C21</v>
      </c>
      <c r="W67" t="str">
        <f t="shared" si="3"/>
        <v>D0</v>
      </c>
      <c r="Y67">
        <f>VLOOKUP(V67,'Dati istanza'!$B$2:$E$48,3,FALSE)</f>
        <v>45</v>
      </c>
      <c r="Z67">
        <f>VLOOKUP(V67,'Dati istanza'!$B$2:$E$48,4,FALSE)</f>
        <v>20</v>
      </c>
    </row>
    <row r="68" spans="3:26" x14ac:dyDescent="0.3">
      <c r="U68" t="s">
        <v>57</v>
      </c>
      <c r="V68" t="str">
        <f>IF(LEFT(U68,1)="D","D0",U68)</f>
        <v>D0</v>
      </c>
      <c r="W68">
        <f t="shared" si="3"/>
        <v>0</v>
      </c>
      <c r="Y68">
        <f>VLOOKUP(V68,'Dati istanza'!$B$2:$E$48,3,FALSE)</f>
        <v>35</v>
      </c>
      <c r="Z68">
        <f>VLOOKUP(V68,'Dati istanza'!$B$2:$E$48,4,FALSE)</f>
        <v>35</v>
      </c>
    </row>
  </sheetData>
  <sortState xmlns:xlrd2="http://schemas.microsoft.com/office/spreadsheetml/2017/richdata2" ref="U71:U102">
    <sortCondition ref="U71:U10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17AF-29DF-4225-B484-39A424CEA50F}">
  <dimension ref="B1:K2"/>
  <sheetViews>
    <sheetView workbookViewId="0">
      <selection activeCell="D7" sqref="D7"/>
    </sheetView>
  </sheetViews>
  <sheetFormatPr defaultRowHeight="14.4" x14ac:dyDescent="0.3"/>
  <cols>
    <col min="6" max="6" width="26.88671875" customWidth="1"/>
  </cols>
  <sheetData>
    <row r="1" spans="2:11" x14ac:dyDescent="0.3">
      <c r="B1" s="2">
        <v>1215.31382437558</v>
      </c>
      <c r="D1" s="2">
        <v>1583.0158894298299</v>
      </c>
      <c r="F1" s="3">
        <v>1625.47</v>
      </c>
      <c r="H1" s="3">
        <f>(F1-$B$1)/$B$1*100</f>
        <v>33.748992844309619</v>
      </c>
      <c r="I1">
        <f>(F1-$D$1)/$D$1*100</f>
        <v>2.6818499330073808</v>
      </c>
      <c r="K1" t="s">
        <v>86</v>
      </c>
    </row>
    <row r="2" spans="2:11" x14ac:dyDescent="0.3">
      <c r="F2" s="3"/>
      <c r="H2" s="3">
        <f>(F2-$B$1)/$B$1*100</f>
        <v>-100</v>
      </c>
      <c r="I2">
        <f>(F2-$D$1)/$D$1*100</f>
        <v>-100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8"/>
  <sheetViews>
    <sheetView topLeftCell="A13" workbookViewId="0">
      <selection activeCell="N40" sqref="N40"/>
    </sheetView>
  </sheetViews>
  <sheetFormatPr defaultRowHeight="14.4" x14ac:dyDescent="0.3"/>
  <sheetData>
    <row r="1" spans="2:9" x14ac:dyDescent="0.3">
      <c r="D1" t="s">
        <v>78</v>
      </c>
      <c r="E1" t="s">
        <v>79</v>
      </c>
    </row>
    <row r="2" spans="2:9" x14ac:dyDescent="0.3">
      <c r="B2" t="s">
        <v>23</v>
      </c>
      <c r="C2" t="s">
        <v>58</v>
      </c>
      <c r="D2">
        <v>35</v>
      </c>
      <c r="E2">
        <v>35</v>
      </c>
      <c r="F2">
        <v>0</v>
      </c>
      <c r="G2">
        <v>0</v>
      </c>
      <c r="H2">
        <v>230</v>
      </c>
      <c r="I2">
        <v>0</v>
      </c>
    </row>
    <row r="3" spans="2:9" x14ac:dyDescent="0.3">
      <c r="B3" t="s">
        <v>59</v>
      </c>
      <c r="C3" t="s">
        <v>60</v>
      </c>
      <c r="D3">
        <v>35</v>
      </c>
      <c r="E3">
        <v>35</v>
      </c>
      <c r="F3">
        <v>0</v>
      </c>
      <c r="G3">
        <v>0</v>
      </c>
      <c r="H3">
        <v>230</v>
      </c>
      <c r="I3">
        <v>0</v>
      </c>
    </row>
    <row r="4" spans="2:9" x14ac:dyDescent="0.3">
      <c r="B4" t="s">
        <v>61</v>
      </c>
      <c r="C4" t="s">
        <v>60</v>
      </c>
      <c r="D4">
        <v>61</v>
      </c>
      <c r="E4">
        <v>37</v>
      </c>
      <c r="F4">
        <v>0</v>
      </c>
      <c r="G4">
        <v>0</v>
      </c>
      <c r="H4">
        <v>230</v>
      </c>
      <c r="I4">
        <v>0</v>
      </c>
    </row>
    <row r="5" spans="2:9" x14ac:dyDescent="0.3">
      <c r="B5" t="s">
        <v>62</v>
      </c>
      <c r="C5" t="s">
        <v>60</v>
      </c>
      <c r="D5">
        <v>74</v>
      </c>
      <c r="E5">
        <v>39</v>
      </c>
      <c r="F5">
        <v>0</v>
      </c>
      <c r="G5">
        <v>0</v>
      </c>
      <c r="H5">
        <v>230</v>
      </c>
      <c r="I5">
        <v>0</v>
      </c>
    </row>
    <row r="6" spans="2:9" x14ac:dyDescent="0.3">
      <c r="B6" t="s">
        <v>56</v>
      </c>
      <c r="C6" t="s">
        <v>60</v>
      </c>
      <c r="D6">
        <v>47</v>
      </c>
      <c r="E6">
        <v>57</v>
      </c>
      <c r="F6">
        <v>0</v>
      </c>
      <c r="G6">
        <v>0</v>
      </c>
      <c r="H6">
        <v>230</v>
      </c>
      <c r="I6">
        <v>0</v>
      </c>
    </row>
    <row r="7" spans="2:9" x14ac:dyDescent="0.3">
      <c r="B7" t="s">
        <v>63</v>
      </c>
      <c r="C7" t="s">
        <v>60</v>
      </c>
      <c r="D7">
        <v>57</v>
      </c>
      <c r="E7">
        <v>65</v>
      </c>
      <c r="F7">
        <v>0</v>
      </c>
      <c r="G7">
        <v>0</v>
      </c>
      <c r="H7">
        <v>230</v>
      </c>
      <c r="I7">
        <v>0</v>
      </c>
    </row>
    <row r="8" spans="2:9" x14ac:dyDescent="0.3">
      <c r="B8" t="s">
        <v>49</v>
      </c>
      <c r="C8" t="s">
        <v>60</v>
      </c>
      <c r="D8">
        <v>29</v>
      </c>
      <c r="E8">
        <v>59</v>
      </c>
      <c r="F8">
        <v>0</v>
      </c>
      <c r="G8">
        <v>0</v>
      </c>
      <c r="H8">
        <v>230</v>
      </c>
      <c r="I8">
        <v>0</v>
      </c>
    </row>
    <row r="9" spans="2:9" x14ac:dyDescent="0.3">
      <c r="B9" t="s">
        <v>64</v>
      </c>
      <c r="C9" t="s">
        <v>60</v>
      </c>
      <c r="D9">
        <v>34</v>
      </c>
      <c r="E9">
        <v>71</v>
      </c>
      <c r="F9">
        <v>0</v>
      </c>
      <c r="G9">
        <v>0</v>
      </c>
      <c r="H9">
        <v>230</v>
      </c>
      <c r="I9">
        <v>0</v>
      </c>
    </row>
    <row r="10" spans="2:9" x14ac:dyDescent="0.3">
      <c r="B10" t="s">
        <v>65</v>
      </c>
      <c r="C10" t="s">
        <v>60</v>
      </c>
      <c r="D10">
        <v>22</v>
      </c>
      <c r="E10">
        <v>58</v>
      </c>
      <c r="F10">
        <v>0</v>
      </c>
      <c r="G10">
        <v>0</v>
      </c>
      <c r="H10">
        <v>230</v>
      </c>
      <c r="I10">
        <v>0</v>
      </c>
    </row>
    <row r="11" spans="2:9" x14ac:dyDescent="0.3">
      <c r="B11" t="s">
        <v>66</v>
      </c>
      <c r="C11" t="s">
        <v>60</v>
      </c>
      <c r="D11">
        <v>7</v>
      </c>
      <c r="E11">
        <v>61</v>
      </c>
      <c r="F11">
        <v>0</v>
      </c>
      <c r="G11">
        <v>0</v>
      </c>
      <c r="H11">
        <v>230</v>
      </c>
      <c r="I11">
        <v>0</v>
      </c>
    </row>
    <row r="12" spans="2:9" x14ac:dyDescent="0.3">
      <c r="B12" t="s">
        <v>54</v>
      </c>
      <c r="C12" t="s">
        <v>60</v>
      </c>
      <c r="D12">
        <v>18</v>
      </c>
      <c r="E12">
        <v>41</v>
      </c>
      <c r="F12">
        <v>0</v>
      </c>
      <c r="G12">
        <v>0</v>
      </c>
      <c r="H12">
        <v>230</v>
      </c>
      <c r="I12">
        <v>0</v>
      </c>
    </row>
    <row r="13" spans="2:9" x14ac:dyDescent="0.3">
      <c r="B13" t="s">
        <v>67</v>
      </c>
      <c r="C13" t="s">
        <v>60</v>
      </c>
      <c r="D13">
        <v>5</v>
      </c>
      <c r="E13">
        <v>39</v>
      </c>
      <c r="F13">
        <v>0</v>
      </c>
      <c r="G13">
        <v>0</v>
      </c>
      <c r="H13">
        <v>230</v>
      </c>
      <c r="I13">
        <v>0</v>
      </c>
    </row>
    <row r="14" spans="2:9" x14ac:dyDescent="0.3">
      <c r="B14" t="s">
        <v>68</v>
      </c>
      <c r="C14" t="s">
        <v>60</v>
      </c>
      <c r="D14">
        <v>14</v>
      </c>
      <c r="E14">
        <v>20</v>
      </c>
      <c r="F14">
        <v>0</v>
      </c>
      <c r="G14">
        <v>0</v>
      </c>
      <c r="H14">
        <v>230</v>
      </c>
      <c r="I14">
        <v>0</v>
      </c>
    </row>
    <row r="15" spans="2:9" x14ac:dyDescent="0.3">
      <c r="B15" t="s">
        <v>69</v>
      </c>
      <c r="C15" t="s">
        <v>60</v>
      </c>
      <c r="D15">
        <v>0</v>
      </c>
      <c r="E15">
        <v>26</v>
      </c>
      <c r="F15">
        <v>0</v>
      </c>
      <c r="G15">
        <v>0</v>
      </c>
      <c r="H15">
        <v>230</v>
      </c>
      <c r="I15">
        <v>0</v>
      </c>
    </row>
    <row r="16" spans="2:9" x14ac:dyDescent="0.3">
      <c r="B16" t="s">
        <v>70</v>
      </c>
      <c r="C16" t="s">
        <v>60</v>
      </c>
      <c r="D16">
        <v>24</v>
      </c>
      <c r="E16">
        <v>25</v>
      </c>
      <c r="F16">
        <v>0</v>
      </c>
      <c r="G16">
        <v>0</v>
      </c>
      <c r="H16">
        <v>230</v>
      </c>
      <c r="I16">
        <v>0</v>
      </c>
    </row>
    <row r="17" spans="2:12" x14ac:dyDescent="0.3">
      <c r="B17" t="s">
        <v>71</v>
      </c>
      <c r="C17" t="s">
        <v>60</v>
      </c>
      <c r="D17">
        <v>26</v>
      </c>
      <c r="E17">
        <v>6</v>
      </c>
      <c r="F17">
        <v>0</v>
      </c>
      <c r="G17">
        <v>0</v>
      </c>
      <c r="H17">
        <v>230</v>
      </c>
      <c r="I17">
        <v>0</v>
      </c>
    </row>
    <row r="18" spans="2:12" x14ac:dyDescent="0.3">
      <c r="B18" t="s">
        <v>72</v>
      </c>
      <c r="C18" t="s">
        <v>60</v>
      </c>
      <c r="D18">
        <v>34</v>
      </c>
      <c r="E18">
        <v>20</v>
      </c>
      <c r="F18">
        <v>0</v>
      </c>
      <c r="G18">
        <v>0</v>
      </c>
      <c r="H18">
        <v>230</v>
      </c>
      <c r="I18">
        <v>0</v>
      </c>
    </row>
    <row r="19" spans="2:12" x14ac:dyDescent="0.3">
      <c r="B19" t="s">
        <v>73</v>
      </c>
      <c r="C19" t="s">
        <v>60</v>
      </c>
      <c r="D19">
        <v>41</v>
      </c>
      <c r="E19">
        <v>5</v>
      </c>
      <c r="F19">
        <v>0</v>
      </c>
      <c r="G19">
        <v>0</v>
      </c>
      <c r="H19">
        <v>230</v>
      </c>
      <c r="I19">
        <v>0</v>
      </c>
    </row>
    <row r="20" spans="2:12" x14ac:dyDescent="0.3">
      <c r="B20" t="s">
        <v>74</v>
      </c>
      <c r="C20" t="s">
        <v>60</v>
      </c>
      <c r="D20">
        <v>50</v>
      </c>
      <c r="E20">
        <v>9</v>
      </c>
      <c r="F20">
        <v>0</v>
      </c>
      <c r="G20">
        <v>0</v>
      </c>
      <c r="H20">
        <v>230</v>
      </c>
      <c r="I20">
        <v>0</v>
      </c>
    </row>
    <row r="21" spans="2:12" x14ac:dyDescent="0.3">
      <c r="B21" t="s">
        <v>75</v>
      </c>
      <c r="C21" t="s">
        <v>60</v>
      </c>
      <c r="D21">
        <v>61</v>
      </c>
      <c r="E21">
        <v>14</v>
      </c>
      <c r="F21">
        <v>0</v>
      </c>
      <c r="G21">
        <v>0</v>
      </c>
      <c r="H21">
        <v>230</v>
      </c>
      <c r="I21">
        <v>0</v>
      </c>
    </row>
    <row r="22" spans="2:12" x14ac:dyDescent="0.3">
      <c r="B22" t="s">
        <v>37</v>
      </c>
      <c r="C22" t="s">
        <v>60</v>
      </c>
      <c r="D22">
        <v>62</v>
      </c>
      <c r="E22">
        <v>21</v>
      </c>
      <c r="F22">
        <v>0</v>
      </c>
      <c r="G22">
        <v>0</v>
      </c>
      <c r="H22">
        <v>230</v>
      </c>
      <c r="I22">
        <v>0</v>
      </c>
    </row>
    <row r="23" spans="2:12" x14ac:dyDescent="0.3">
      <c r="B23" t="s">
        <v>76</v>
      </c>
      <c r="C23" t="s">
        <v>60</v>
      </c>
      <c r="D23">
        <v>74</v>
      </c>
      <c r="E23">
        <v>30</v>
      </c>
      <c r="F23">
        <v>0</v>
      </c>
      <c r="G23">
        <v>0</v>
      </c>
      <c r="H23">
        <v>230</v>
      </c>
      <c r="I23">
        <v>0</v>
      </c>
      <c r="K23" t="s">
        <v>85</v>
      </c>
    </row>
    <row r="24" spans="2:12" x14ac:dyDescent="0.3">
      <c r="B24" t="s">
        <v>34</v>
      </c>
      <c r="C24" t="s">
        <v>77</v>
      </c>
      <c r="D24">
        <v>41</v>
      </c>
      <c r="E24">
        <v>49</v>
      </c>
      <c r="F24">
        <v>10</v>
      </c>
      <c r="G24">
        <v>36</v>
      </c>
      <c r="H24">
        <v>46</v>
      </c>
      <c r="I24">
        <v>10</v>
      </c>
      <c r="K24">
        <f>H24-G24</f>
        <v>10</v>
      </c>
      <c r="L24" t="str">
        <f>B24</f>
        <v>C1</v>
      </c>
    </row>
    <row r="25" spans="2:12" x14ac:dyDescent="0.3">
      <c r="B25" t="s">
        <v>29</v>
      </c>
      <c r="C25" t="s">
        <v>77</v>
      </c>
      <c r="D25">
        <v>35</v>
      </c>
      <c r="E25">
        <v>17</v>
      </c>
      <c r="F25">
        <v>7</v>
      </c>
      <c r="G25">
        <v>0</v>
      </c>
      <c r="H25">
        <v>202</v>
      </c>
      <c r="I25">
        <v>10</v>
      </c>
      <c r="K25">
        <f t="shared" ref="K25:K48" si="0">H25-G25</f>
        <v>202</v>
      </c>
    </row>
    <row r="26" spans="2:12" x14ac:dyDescent="0.3">
      <c r="B26" t="s">
        <v>52</v>
      </c>
      <c r="C26" t="s">
        <v>77</v>
      </c>
      <c r="D26">
        <v>55</v>
      </c>
      <c r="E26">
        <v>45</v>
      </c>
      <c r="F26">
        <v>13</v>
      </c>
      <c r="G26">
        <v>0</v>
      </c>
      <c r="H26">
        <v>197</v>
      </c>
      <c r="I26">
        <v>10</v>
      </c>
      <c r="K26">
        <f t="shared" si="0"/>
        <v>197</v>
      </c>
    </row>
    <row r="27" spans="2:12" x14ac:dyDescent="0.3">
      <c r="B27" t="s">
        <v>36</v>
      </c>
      <c r="C27" t="s">
        <v>77</v>
      </c>
      <c r="D27">
        <v>55</v>
      </c>
      <c r="E27">
        <v>20</v>
      </c>
      <c r="F27">
        <v>19</v>
      </c>
      <c r="G27">
        <v>107</v>
      </c>
      <c r="H27">
        <v>117</v>
      </c>
      <c r="I27">
        <v>10</v>
      </c>
      <c r="K27">
        <f t="shared" si="0"/>
        <v>10</v>
      </c>
      <c r="L27" t="str">
        <f>B27</f>
        <v>C4</v>
      </c>
    </row>
    <row r="28" spans="2:12" x14ac:dyDescent="0.3">
      <c r="B28" t="s">
        <v>44</v>
      </c>
      <c r="C28" t="s">
        <v>77</v>
      </c>
      <c r="D28">
        <v>15</v>
      </c>
      <c r="E28">
        <v>30</v>
      </c>
      <c r="F28">
        <v>26</v>
      </c>
      <c r="G28">
        <v>0</v>
      </c>
      <c r="H28">
        <v>199</v>
      </c>
      <c r="I28">
        <v>10</v>
      </c>
      <c r="K28">
        <f t="shared" si="0"/>
        <v>199</v>
      </c>
    </row>
    <row r="29" spans="2:12" x14ac:dyDescent="0.3">
      <c r="B29" t="s">
        <v>25</v>
      </c>
      <c r="C29" t="s">
        <v>77</v>
      </c>
      <c r="D29">
        <v>25</v>
      </c>
      <c r="E29">
        <v>30</v>
      </c>
      <c r="F29">
        <v>3</v>
      </c>
      <c r="G29">
        <v>0</v>
      </c>
      <c r="H29">
        <v>208</v>
      </c>
      <c r="I29">
        <v>10</v>
      </c>
      <c r="K29">
        <f t="shared" si="0"/>
        <v>208</v>
      </c>
    </row>
    <row r="30" spans="2:12" x14ac:dyDescent="0.3">
      <c r="B30" t="s">
        <v>46</v>
      </c>
      <c r="C30" t="s">
        <v>77</v>
      </c>
      <c r="D30">
        <v>20</v>
      </c>
      <c r="E30">
        <v>50</v>
      </c>
      <c r="F30">
        <v>5</v>
      </c>
      <c r="G30">
        <v>88</v>
      </c>
      <c r="H30">
        <v>98</v>
      </c>
      <c r="I30">
        <v>10</v>
      </c>
      <c r="K30">
        <f t="shared" si="0"/>
        <v>10</v>
      </c>
      <c r="L30" t="str">
        <f t="shared" ref="L30:L31" si="1">B30</f>
        <v>C7</v>
      </c>
    </row>
    <row r="31" spans="2:12" x14ac:dyDescent="0.3">
      <c r="B31" t="s">
        <v>43</v>
      </c>
      <c r="C31" t="s">
        <v>77</v>
      </c>
      <c r="D31">
        <v>10</v>
      </c>
      <c r="E31">
        <v>43</v>
      </c>
      <c r="F31">
        <v>9</v>
      </c>
      <c r="G31">
        <v>27</v>
      </c>
      <c r="H31">
        <v>37</v>
      </c>
      <c r="I31">
        <v>10</v>
      </c>
      <c r="K31">
        <f t="shared" si="0"/>
        <v>10</v>
      </c>
      <c r="L31" t="str">
        <f t="shared" si="1"/>
        <v>C8</v>
      </c>
    </row>
    <row r="32" spans="2:12" x14ac:dyDescent="0.3">
      <c r="B32" t="s">
        <v>51</v>
      </c>
      <c r="C32" t="s">
        <v>77</v>
      </c>
      <c r="D32">
        <v>55</v>
      </c>
      <c r="E32">
        <v>60</v>
      </c>
      <c r="F32">
        <v>16</v>
      </c>
      <c r="G32">
        <v>0</v>
      </c>
      <c r="H32">
        <v>187</v>
      </c>
      <c r="I32">
        <v>10</v>
      </c>
      <c r="K32">
        <f t="shared" si="0"/>
        <v>187</v>
      </c>
    </row>
    <row r="33" spans="2:12" x14ac:dyDescent="0.3">
      <c r="B33" t="s">
        <v>33</v>
      </c>
      <c r="C33" t="s">
        <v>77</v>
      </c>
      <c r="D33">
        <v>30</v>
      </c>
      <c r="E33">
        <v>60</v>
      </c>
      <c r="F33">
        <v>16</v>
      </c>
      <c r="G33">
        <v>0</v>
      </c>
      <c r="H33">
        <v>194</v>
      </c>
      <c r="I33">
        <v>10</v>
      </c>
      <c r="K33">
        <f t="shared" si="0"/>
        <v>194</v>
      </c>
    </row>
    <row r="34" spans="2:12" x14ac:dyDescent="0.3">
      <c r="B34" t="s">
        <v>48</v>
      </c>
      <c r="C34" t="s">
        <v>77</v>
      </c>
      <c r="D34">
        <v>20</v>
      </c>
      <c r="E34">
        <v>65</v>
      </c>
      <c r="F34">
        <v>12</v>
      </c>
      <c r="G34">
        <v>0</v>
      </c>
      <c r="H34">
        <v>186</v>
      </c>
      <c r="I34">
        <v>10</v>
      </c>
      <c r="K34">
        <f t="shared" si="0"/>
        <v>186</v>
      </c>
    </row>
    <row r="35" spans="2:12" x14ac:dyDescent="0.3">
      <c r="B35" t="s">
        <v>40</v>
      </c>
      <c r="C35" t="s">
        <v>77</v>
      </c>
      <c r="D35">
        <v>50</v>
      </c>
      <c r="E35">
        <v>35</v>
      </c>
      <c r="F35">
        <v>19</v>
      </c>
      <c r="G35">
        <v>177</v>
      </c>
      <c r="H35">
        <v>187</v>
      </c>
      <c r="I35">
        <v>10</v>
      </c>
      <c r="K35">
        <f t="shared" si="0"/>
        <v>10</v>
      </c>
      <c r="L35" t="str">
        <f>B35</f>
        <v>C12</v>
      </c>
    </row>
    <row r="36" spans="2:12" x14ac:dyDescent="0.3">
      <c r="B36" t="s">
        <v>24</v>
      </c>
      <c r="C36" t="s">
        <v>77</v>
      </c>
      <c r="D36">
        <v>30</v>
      </c>
      <c r="E36">
        <v>25</v>
      </c>
      <c r="F36">
        <v>23</v>
      </c>
      <c r="G36">
        <v>0</v>
      </c>
      <c r="H36">
        <v>208</v>
      </c>
      <c r="I36">
        <v>10</v>
      </c>
      <c r="K36">
        <f t="shared" si="0"/>
        <v>208</v>
      </c>
    </row>
    <row r="37" spans="2:12" x14ac:dyDescent="0.3">
      <c r="B37" t="s">
        <v>27</v>
      </c>
      <c r="C37" t="s">
        <v>77</v>
      </c>
      <c r="D37">
        <v>15</v>
      </c>
      <c r="E37">
        <v>10</v>
      </c>
      <c r="F37">
        <v>20</v>
      </c>
      <c r="G37">
        <v>0</v>
      </c>
      <c r="H37">
        <v>187</v>
      </c>
      <c r="I37">
        <v>10</v>
      </c>
      <c r="K37">
        <f t="shared" si="0"/>
        <v>187</v>
      </c>
    </row>
    <row r="38" spans="2:12" x14ac:dyDescent="0.3">
      <c r="B38" t="s">
        <v>28</v>
      </c>
      <c r="C38" t="s">
        <v>77</v>
      </c>
      <c r="D38">
        <v>30</v>
      </c>
      <c r="E38">
        <v>5</v>
      </c>
      <c r="F38">
        <v>8</v>
      </c>
      <c r="G38">
        <v>114</v>
      </c>
      <c r="H38">
        <v>124</v>
      </c>
      <c r="I38">
        <v>10</v>
      </c>
      <c r="K38">
        <f t="shared" si="0"/>
        <v>10</v>
      </c>
      <c r="L38" t="str">
        <f t="shared" ref="L38:L40" si="2">B38</f>
        <v>C15</v>
      </c>
    </row>
    <row r="39" spans="2:12" x14ac:dyDescent="0.3">
      <c r="B39" t="s">
        <v>26</v>
      </c>
      <c r="C39" t="s">
        <v>77</v>
      </c>
      <c r="D39">
        <v>10</v>
      </c>
      <c r="E39">
        <v>20</v>
      </c>
      <c r="F39">
        <v>19</v>
      </c>
      <c r="G39">
        <v>71</v>
      </c>
      <c r="H39">
        <v>81</v>
      </c>
      <c r="I39">
        <v>10</v>
      </c>
      <c r="K39">
        <f t="shared" si="0"/>
        <v>10</v>
      </c>
      <c r="L39" t="str">
        <f t="shared" si="2"/>
        <v>C16</v>
      </c>
    </row>
    <row r="40" spans="2:12" x14ac:dyDescent="0.3">
      <c r="B40" t="s">
        <v>45</v>
      </c>
      <c r="C40" t="s">
        <v>77</v>
      </c>
      <c r="D40">
        <v>5</v>
      </c>
      <c r="E40">
        <v>30</v>
      </c>
      <c r="F40">
        <v>2</v>
      </c>
      <c r="G40">
        <v>73</v>
      </c>
      <c r="H40">
        <v>83</v>
      </c>
      <c r="I40">
        <v>10</v>
      </c>
      <c r="K40">
        <f t="shared" si="0"/>
        <v>10</v>
      </c>
      <c r="L40" t="str">
        <f t="shared" si="2"/>
        <v>C17</v>
      </c>
    </row>
    <row r="41" spans="2:12" x14ac:dyDescent="0.3">
      <c r="B41" t="s">
        <v>42</v>
      </c>
      <c r="C41" t="s">
        <v>77</v>
      </c>
      <c r="D41">
        <v>20</v>
      </c>
      <c r="E41">
        <v>40</v>
      </c>
      <c r="F41">
        <v>12</v>
      </c>
      <c r="G41">
        <v>0</v>
      </c>
      <c r="H41">
        <v>204</v>
      </c>
      <c r="I41">
        <v>10</v>
      </c>
      <c r="K41">
        <f t="shared" si="0"/>
        <v>204</v>
      </c>
    </row>
    <row r="42" spans="2:12" x14ac:dyDescent="0.3">
      <c r="B42" t="s">
        <v>47</v>
      </c>
      <c r="C42" t="s">
        <v>77</v>
      </c>
      <c r="D42">
        <v>15</v>
      </c>
      <c r="E42">
        <v>60</v>
      </c>
      <c r="F42">
        <v>17</v>
      </c>
      <c r="G42">
        <v>0</v>
      </c>
      <c r="H42">
        <v>187</v>
      </c>
      <c r="I42">
        <v>10</v>
      </c>
      <c r="K42">
        <f t="shared" si="0"/>
        <v>187</v>
      </c>
    </row>
    <row r="43" spans="2:12" x14ac:dyDescent="0.3">
      <c r="B43" t="s">
        <v>50</v>
      </c>
      <c r="C43" t="s">
        <v>77</v>
      </c>
      <c r="D43">
        <v>45</v>
      </c>
      <c r="E43">
        <v>65</v>
      </c>
      <c r="F43">
        <v>9</v>
      </c>
      <c r="G43">
        <v>159</v>
      </c>
      <c r="H43">
        <v>169</v>
      </c>
      <c r="I43">
        <v>10</v>
      </c>
      <c r="K43">
        <f t="shared" si="0"/>
        <v>10</v>
      </c>
      <c r="L43" t="str">
        <f>B43</f>
        <v>C20</v>
      </c>
    </row>
    <row r="44" spans="2:12" x14ac:dyDescent="0.3">
      <c r="B44" t="s">
        <v>31</v>
      </c>
      <c r="C44" t="s">
        <v>77</v>
      </c>
      <c r="D44">
        <v>45</v>
      </c>
      <c r="E44">
        <v>20</v>
      </c>
      <c r="F44">
        <v>11</v>
      </c>
      <c r="G44">
        <v>0</v>
      </c>
      <c r="H44">
        <v>201</v>
      </c>
      <c r="I44">
        <v>10</v>
      </c>
      <c r="K44">
        <f t="shared" si="0"/>
        <v>201</v>
      </c>
    </row>
    <row r="45" spans="2:12" x14ac:dyDescent="0.3">
      <c r="B45" t="s">
        <v>30</v>
      </c>
      <c r="C45" t="s">
        <v>77</v>
      </c>
      <c r="D45">
        <v>45</v>
      </c>
      <c r="E45">
        <v>10</v>
      </c>
      <c r="F45">
        <v>18</v>
      </c>
      <c r="G45">
        <v>0</v>
      </c>
      <c r="H45">
        <v>193</v>
      </c>
      <c r="I45">
        <v>10</v>
      </c>
      <c r="K45">
        <f t="shared" si="0"/>
        <v>193</v>
      </c>
    </row>
    <row r="46" spans="2:12" x14ac:dyDescent="0.3">
      <c r="B46" t="s">
        <v>35</v>
      </c>
      <c r="C46" t="s">
        <v>77</v>
      </c>
      <c r="D46">
        <v>55</v>
      </c>
      <c r="E46">
        <v>5</v>
      </c>
      <c r="F46">
        <v>29</v>
      </c>
      <c r="G46">
        <v>0</v>
      </c>
      <c r="H46">
        <v>183</v>
      </c>
      <c r="I46">
        <v>10</v>
      </c>
      <c r="K46">
        <f t="shared" si="0"/>
        <v>183</v>
      </c>
    </row>
    <row r="47" spans="2:12" x14ac:dyDescent="0.3">
      <c r="B47" t="s">
        <v>39</v>
      </c>
      <c r="C47" t="s">
        <v>77</v>
      </c>
      <c r="D47">
        <v>65</v>
      </c>
      <c r="E47">
        <v>35</v>
      </c>
      <c r="F47">
        <v>3</v>
      </c>
      <c r="G47">
        <v>0</v>
      </c>
      <c r="H47">
        <v>190</v>
      </c>
      <c r="I47">
        <v>10</v>
      </c>
      <c r="K47">
        <f t="shared" si="0"/>
        <v>190</v>
      </c>
    </row>
    <row r="48" spans="2:12" x14ac:dyDescent="0.3">
      <c r="B48" t="s">
        <v>38</v>
      </c>
      <c r="C48" t="s">
        <v>77</v>
      </c>
      <c r="D48">
        <v>65</v>
      </c>
      <c r="E48">
        <v>20</v>
      </c>
      <c r="F48">
        <v>6</v>
      </c>
      <c r="G48">
        <v>0</v>
      </c>
      <c r="H48">
        <v>186</v>
      </c>
      <c r="I48">
        <v>10</v>
      </c>
      <c r="K48">
        <f t="shared" si="0"/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r103_21_25_1_excel_clone</vt:lpstr>
      <vt:lpstr>Foglio1</vt:lpstr>
      <vt:lpstr>Dati istanza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paolucci</dc:creator>
  <cp:lastModifiedBy>MARTINO ENRICO PIO</cp:lastModifiedBy>
  <dcterms:created xsi:type="dcterms:W3CDTF">2023-11-02T08:45:51Z</dcterms:created>
  <dcterms:modified xsi:type="dcterms:W3CDTF">2023-12-14T16:18:01Z</dcterms:modified>
</cp:coreProperties>
</file>