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notas" sheetId="1" state="visible" r:id="rId1"/>
    <sheet name="Reporte 2025-04-27 23-10-5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/>
    </xf>
    <xf numFmtId="0" fontId="2" fillId="0" borderId="0" pivotButton="0" quotePrefix="0" xfId="0"/>
    <xf numFmtId="10" fontId="0" fillId="0" borderId="0" pivotButton="0" quotePrefix="0" xfId="0"/>
    <xf numFmtId="2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tabSelected="1" workbookViewId="0">
      <selection activeCell="E9" sqref="E9"/>
    </sheetView>
  </sheetViews>
  <sheetFormatPr baseColWidth="8" defaultColWidth="11.5546875" defaultRowHeight="14.4"/>
  <cols>
    <col width="20.109375" bestFit="1" customWidth="1" min="1" max="1"/>
    <col width="5" bestFit="1" customWidth="1" min="2" max="2"/>
  </cols>
  <sheetData>
    <row r="1">
      <c r="A1" s="3" t="inlineStr">
        <is>
          <t>Nombre del estudiante</t>
        </is>
      </c>
      <c r="B1" s="3" t="inlineStr">
        <is>
          <t>Nota</t>
        </is>
      </c>
    </row>
    <row r="2" ht="28.8" customHeight="1">
      <c r="A2" s="1" t="inlineStr">
        <is>
          <t>Juan Carlos Ramírez Ortega</t>
        </is>
      </c>
      <c r="B2" s="2" t="n">
        <v>87</v>
      </c>
    </row>
    <row r="3" ht="28.8" customHeight="1">
      <c r="A3" s="1" t="inlineStr">
        <is>
          <t>María Fernanda López Hernández</t>
        </is>
      </c>
      <c r="B3" s="2" t="n">
        <v>72</v>
      </c>
    </row>
    <row r="4" ht="28.8" customHeight="1">
      <c r="A4" s="1" t="inlineStr">
        <is>
          <t>Luis Alejandro Torres Jiménez</t>
        </is>
      </c>
      <c r="B4" s="2" t="n">
        <v>65</v>
      </c>
    </row>
    <row r="5" ht="28.8" customHeight="1">
      <c r="A5" s="1" t="inlineStr">
        <is>
          <t>Ana Sofía Castillo Pérez</t>
        </is>
      </c>
      <c r="B5" s="2" t="n">
        <v>91</v>
      </c>
    </row>
    <row r="6" ht="28.8" customHeight="1">
      <c r="A6" s="1" t="inlineStr">
        <is>
          <t>Pedro Javier Mendoza Ruiz</t>
        </is>
      </c>
      <c r="B6" s="2" t="n">
        <v>48</v>
      </c>
    </row>
    <row r="7" ht="28.8" customHeight="1">
      <c r="A7" s="1" t="inlineStr">
        <is>
          <t>Camila Teresa Vargas Morales</t>
        </is>
      </c>
      <c r="B7" s="2" t="n">
        <v>77</v>
      </c>
    </row>
    <row r="8" ht="28.8" customHeight="1">
      <c r="A8" s="1" t="inlineStr">
        <is>
          <t>Diego Armando Soto Aguilar</t>
        </is>
      </c>
      <c r="B8" s="2" t="n">
        <v>59</v>
      </c>
    </row>
    <row r="9" ht="28.8" customHeight="1">
      <c r="A9" s="1" t="inlineStr">
        <is>
          <t>Valeria Isabel Márquez Rivas</t>
        </is>
      </c>
      <c r="B9" s="2" t="n">
        <v>84</v>
      </c>
    </row>
    <row r="10" ht="28.8" customHeight="1">
      <c r="A10" s="1" t="inlineStr">
        <is>
          <t>Andrés Felipe Gutiérrez Navarro</t>
        </is>
      </c>
      <c r="B10" s="2" t="n">
        <v>33</v>
      </c>
    </row>
    <row r="11" ht="28.8" customHeight="1">
      <c r="A11" s="1" t="inlineStr">
        <is>
          <t>Daniela Alejandra Pineda Salazar</t>
        </is>
      </c>
      <c r="B11" s="2" t="n">
        <v>94</v>
      </c>
    </row>
    <row r="12" ht="28.8" customHeight="1">
      <c r="A12" s="1" t="inlineStr">
        <is>
          <t>José Manuel Herrera Ponce</t>
        </is>
      </c>
      <c r="B12" s="2" t="n">
        <v>61</v>
      </c>
    </row>
    <row r="13" ht="28.8" customHeight="1">
      <c r="A13" s="1" t="inlineStr">
        <is>
          <t>Karla Patricia Rodríguez Núñez</t>
        </is>
      </c>
      <c r="B13" s="2" t="n">
        <v>80</v>
      </c>
    </row>
    <row r="14" ht="28.8" customHeight="1">
      <c r="A14" s="1" t="inlineStr">
        <is>
          <t>Sebastián Elías Cordero Romero</t>
        </is>
      </c>
      <c r="B14" s="2" t="n">
        <v>70</v>
      </c>
    </row>
    <row r="15" ht="28.8" customHeight="1">
      <c r="A15" s="1" t="inlineStr">
        <is>
          <t>Lucía Beatriz Navarro Delgado</t>
        </is>
      </c>
      <c r="B15" s="2" t="n">
        <v>89</v>
      </c>
    </row>
    <row r="16" ht="28.8" customHeight="1">
      <c r="A16" s="1" t="inlineStr">
        <is>
          <t>Rodrigo Antonio Peña Castañeda</t>
        </is>
      </c>
      <c r="B16" s="2" t="n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50" customWidth="1" min="1" max="1"/>
    <col width="11" customWidth="1" min="3" max="3"/>
  </cols>
  <sheetData>
    <row r="1">
      <c r="A1" s="4" t="inlineStr">
        <is>
          <t>Estadisticas</t>
        </is>
      </c>
      <c r="B1" s="4" t="inlineStr">
        <is>
          <t>Numeros</t>
        </is>
      </c>
      <c r="C1" s="4" t="inlineStr">
        <is>
          <t>Porcentajes</t>
        </is>
      </c>
    </row>
    <row r="2">
      <c r="A2" t="inlineStr">
        <is>
          <t>Numero total de estudiantes</t>
        </is>
      </c>
      <c r="B2">
        <f>COUNTA(notas!A2:A16)</f>
        <v/>
      </c>
    </row>
    <row r="3">
      <c r="A3" t="inlineStr">
        <is>
          <t>Numero de estudiantes aprobados (nota &gt;= 70)</t>
        </is>
      </c>
      <c r="B3">
        <f>COUNTIF(notas!B2:B16,"&gt;=70")</f>
        <v/>
      </c>
    </row>
    <row r="4">
      <c r="A4" t="inlineStr">
        <is>
          <t>Porcentaje de estudiantes aprobados (nota &gt;= 70)</t>
        </is>
      </c>
      <c r="C4" s="5">
        <f>B3/B2</f>
        <v/>
      </c>
    </row>
    <row r="5">
      <c r="A5" t="inlineStr">
        <is>
          <t>Numero de estudiantes reprobados (nota &lt; 70)</t>
        </is>
      </c>
      <c r="B5">
        <f>COUNTIF(notas!B2:B16,"&lt;70")</f>
        <v/>
      </c>
    </row>
    <row r="6">
      <c r="A6" t="inlineStr">
        <is>
          <t>Porcentaje de estudiantes reprobados (nota &lt; 70)</t>
        </is>
      </c>
      <c r="B6">
        <f>B5</f>
        <v/>
      </c>
      <c r="C6" s="5">
        <f>B5/B2</f>
        <v/>
      </c>
    </row>
    <row r="7">
      <c r="A7" t="inlineStr">
        <is>
          <t>Numero de estudiantes reprobados con notas entre 60 y 69</t>
        </is>
      </c>
      <c r="B7">
        <f>COUNTIFS(notas!B2:B16,"&gt;=60",notas!B2:B16,"&lt;70")</f>
        <v/>
      </c>
    </row>
    <row r="8">
      <c r="A8" t="inlineStr">
        <is>
          <t>Porcentaje de estudiantes reprobados con notas entre 60 y 69</t>
        </is>
      </c>
      <c r="B8">
        <f>B7</f>
        <v/>
      </c>
      <c r="C8" s="5">
        <f>B7/B2</f>
        <v/>
      </c>
    </row>
    <row r="9">
      <c r="A9" t="inlineStr">
        <is>
          <t>Media de las notas</t>
        </is>
      </c>
      <c r="B9" s="6">
        <f>AVERAGE(notas!B2:B16)</f>
        <v/>
      </c>
    </row>
    <row r="10">
      <c r="A10" t="inlineStr">
        <is>
          <t>Desviación estandar de las notas</t>
        </is>
      </c>
      <c r="B10" s="6">
        <f>STDEVP(notas!B2:B16)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Enrique Jose Taleno Nuñez</dc:creator>
  <dcterms:created xsi:type="dcterms:W3CDTF">2025-04-23T13:06:58Z</dcterms:created>
  <dcterms:modified xsi:type="dcterms:W3CDTF">2025-04-28T05:10:53Z</dcterms:modified>
  <cp:lastModifiedBy>Kevin Alexander Browne Barbosa</cp:lastModifiedBy>
</cp:coreProperties>
</file>