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8_{50EDFB2F-BFF5-49B2-B3EA-CDC748864C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definedNames>
    <definedName name="_xlnm.Print_Area" localSheetId="0">'Formato descripción HU'!$A$5:$O$10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<sst xmlns="http://schemas.openxmlformats.org/spreadsheetml/2006/main" count="96" uniqueCount="74">
  <si>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</si>
  <si>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</si>
  <si>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</si>
  <si>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</si>
  <si>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</si>
  <si>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</si>
  <si>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</si>
  <si>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</si>
  <si>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</si>
  <si>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</si>
  <si>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</si>
  <si>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</si>
  <si>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</si>
  <si>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</si>
  <si>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</si>
  <si>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Dueño empresa ServiGlas, Renato Jumbo</t>
  </si>
  <si>
    <t>6 horas</t>
  </si>
  <si>
    <t>Alta</t>
  </si>
  <si>
    <t>No iniciado</t>
  </si>
  <si>
    <t>REQ002</t>
  </si>
  <si>
    <t xml:space="preserve"> Morrison Quillupangui.</t>
  </si>
  <si>
    <t>REQ003</t>
  </si>
  <si>
    <t>Area donde ingresar los materiales que se van a usar para el proyecto, dentro de la proforma</t>
  </si>
  <si>
    <t>Mateo Neppas</t>
  </si>
  <si>
    <t>4 horas</t>
  </si>
  <si>
    <t>Comprobar mediante usuarios que se pueda completar los materialess (como la realizacion de una proforma) sin problema.</t>
  </si>
  <si>
    <t>Ingreso de Materiales</t>
  </si>
  <si>
    <t>REQ004</t>
  </si>
  <si>
    <t>Freddy Fuentes</t>
  </si>
  <si>
    <t>REQ006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</si>
  <si>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</si>
  <si>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</si>
  <si>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</si>
  <si>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</si>
  <si>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</si>
  <si>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</si>
  <si>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</si>
  <si>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</si>
  <si>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</si>
  <si>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</si>
  <si>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</si>
  <si>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</si>
  <si>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</si>
  <si>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</si>
  <si>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Mateo Arellano</t>
  </si>
  <si>
    <t>Formato para registro de usuario nuevo para poder ingresar al aplicativo</t>
  </si>
  <si>
    <t>Finalizar la profroma o editar la proforma en proceso</t>
  </si>
  <si>
    <t xml:space="preserve">Llenar los datos de la proforma y verificar que el menu de opciones se mestre correctamente asi como su fucniuonamiento. </t>
  </si>
  <si>
    <t>Crear un usuario para comprobar el registro de usuarios nuevos.</t>
  </si>
  <si>
    <t>Menú de finalizacion de proforma</t>
  </si>
  <si>
    <t>Registro de Usuario</t>
  </si>
  <si>
    <t>Formato para inicio de sesion de usuarios registrados.</t>
  </si>
  <si>
    <t>Comprobar que permita el ingreso a usuarios registrados en el aplicativo.</t>
  </si>
  <si>
    <t>REQ005</t>
  </si>
  <si>
    <t>Comprobar que funcionen cada uno de los apartados.</t>
  </si>
  <si>
    <t>Ingreso de usuarios</t>
  </si>
  <si>
    <t>5 horas</t>
  </si>
  <si>
    <t>Inicio de sesión</t>
  </si>
  <si>
    <t>Apartado para crear proformas para los clientes de la empresa</t>
  </si>
  <si>
    <t>Implementar un menú de registro de usuarios que incluye campos obligatorios como nombre, correo electrónico y contraseña, además de funcionalidades de validación de datos y mensajes de error amigables.</t>
  </si>
  <si>
    <t xml:space="preserve"> El cliente necesita un menú de registro de usuarios para iniciar sesión y utilizar el aplicativo.</t>
  </si>
  <si>
    <t>Para permitir la creación de cuentas para el acceso al aplicativo.</t>
  </si>
  <si>
    <t xml:space="preserve"> Un menú de inicio de sesión para que los usuarios ingresen sus credenciales y accedan al aplicativo.</t>
  </si>
  <si>
    <t>Facilitar el acceso al aplicativo.</t>
  </si>
  <si>
    <t>Crear un menú de inicio de sesión y mostrar un mensaje de bienvenida. Asegurar el ingreso al aplicativo.</t>
  </si>
  <si>
    <t>Crear un apartado para la creación de nuevas proformas.</t>
  </si>
  <si>
    <t>Facilitar el envío de proformas a los clientes sobre costos de servicios.</t>
  </si>
  <si>
    <t xml:space="preserve"> Crear un espacio para ingresar datos de usuarios, seleccionar materiales y agregar cantidades.</t>
  </si>
  <si>
    <t>Menú que permite ingresar datos de materiales y sus precios.</t>
  </si>
  <si>
    <t>Evitar la redacción manual de materiales y búsqueda de precios.</t>
  </si>
  <si>
    <t>Crear un menú de materiales con opciones para ingresar y modificar materiales y precios.</t>
  </si>
  <si>
    <t xml:space="preserve"> Menú de opciones para finalizar o editar el proceso.</t>
  </si>
  <si>
    <t>Permitir la edición de datos o finalizar la generación de formularios.</t>
  </si>
  <si>
    <t>Imprimir el menú de opciones, asignar funciones de generación y finalización de proformas.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</si>
</sst>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1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110" zoomScaleNormal="110" workbookViewId="0">
      <selection activeCell="D11" sqref="D11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1:26" ht="72" customHeight="1" x14ac:dyDescent="0.2">
      <c r="B6" s="34" t="s">
        <v>14</v>
      </c>
      <c r="C6" s="33" t="s">
        <v>45</v>
      </c>
      <c r="D6" s="32" t="s">
        <v>60</v>
      </c>
      <c r="E6" s="32" t="s">
        <v>61</v>
      </c>
      <c r="F6" s="36" t="s">
        <v>15</v>
      </c>
      <c r="G6" s="32" t="s">
        <v>59</v>
      </c>
      <c r="H6" s="32" t="s">
        <v>44</v>
      </c>
      <c r="I6" s="32" t="s">
        <v>16</v>
      </c>
      <c r="J6" s="36"/>
      <c r="K6" s="38" t="s">
        <v>17</v>
      </c>
      <c r="L6" s="48" t="s">
        <v>18</v>
      </c>
      <c r="M6" s="33" t="s">
        <v>48</v>
      </c>
      <c r="N6" s="35"/>
      <c r="O6" s="32" t="s">
        <v>50</v>
      </c>
    </row>
    <row r="7" spans="1:26" ht="72" customHeight="1" x14ac:dyDescent="0.2">
      <c r="B7" s="34" t="s">
        <v>19</v>
      </c>
      <c r="C7" s="33" t="s">
        <v>51</v>
      </c>
      <c r="D7" s="32" t="s">
        <v>62</v>
      </c>
      <c r="E7" s="32" t="s">
        <v>63</v>
      </c>
      <c r="F7" s="36" t="s">
        <v>15</v>
      </c>
      <c r="G7" s="32" t="s">
        <v>64</v>
      </c>
      <c r="H7" s="32" t="s">
        <v>44</v>
      </c>
      <c r="I7" s="32" t="s">
        <v>16</v>
      </c>
      <c r="J7" s="36"/>
      <c r="K7" s="38" t="s">
        <v>17</v>
      </c>
      <c r="L7" s="48" t="s">
        <v>18</v>
      </c>
      <c r="M7" s="33" t="s">
        <v>52</v>
      </c>
      <c r="N7" s="35"/>
      <c r="O7" s="32" t="s">
        <v>57</v>
      </c>
    </row>
    <row r="8" spans="1:26" ht="79.5" customHeight="1" x14ac:dyDescent="0.2">
      <c r="A8" s="7"/>
      <c r="B8" s="34" t="s">
        <v>21</v>
      </c>
      <c r="C8" s="35" t="s">
        <v>58</v>
      </c>
      <c r="D8" s="35" t="s">
        <v>65</v>
      </c>
      <c r="E8" s="35" t="s">
        <v>66</v>
      </c>
      <c r="F8" s="50" t="s">
        <v>15</v>
      </c>
      <c r="G8" s="87" t="s">
        <v>67</v>
      </c>
      <c r="H8" s="35" t="s">
        <v>20</v>
      </c>
      <c r="I8" s="32" t="s">
        <v>16</v>
      </c>
      <c r="J8" s="36"/>
      <c r="K8" s="30" t="s">
        <v>17</v>
      </c>
      <c r="L8" s="49" t="s">
        <v>18</v>
      </c>
      <c r="M8" s="32" t="s">
        <v>54</v>
      </c>
      <c r="N8" s="35"/>
      <c r="O8" s="35" t="s">
        <v>55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4" t="s">
        <v>27</v>
      </c>
      <c r="C9" s="35" t="s">
        <v>22</v>
      </c>
      <c r="D9" s="35" t="s">
        <v>68</v>
      </c>
      <c r="E9" s="35" t="s">
        <v>69</v>
      </c>
      <c r="F9" s="36" t="s">
        <v>15</v>
      </c>
      <c r="G9" s="35" t="s">
        <v>70</v>
      </c>
      <c r="H9" s="35" t="s">
        <v>23</v>
      </c>
      <c r="I9" s="35" t="s">
        <v>24</v>
      </c>
      <c r="J9" s="36"/>
      <c r="K9" s="30" t="s">
        <v>17</v>
      </c>
      <c r="L9" s="35" t="s">
        <v>18</v>
      </c>
      <c r="M9" s="35" t="s">
        <v>25</v>
      </c>
      <c r="N9" s="35"/>
      <c r="O9" s="35" t="s">
        <v>26</v>
      </c>
    </row>
    <row r="10" spans="1:26" ht="66" customHeight="1" x14ac:dyDescent="0.2">
      <c r="B10" s="34" t="s">
        <v>53</v>
      </c>
      <c r="C10" s="35" t="s">
        <v>46</v>
      </c>
      <c r="D10" s="35" t="s">
        <v>71</v>
      </c>
      <c r="E10" s="35" t="s">
        <v>72</v>
      </c>
      <c r="F10" s="36" t="s">
        <v>15</v>
      </c>
      <c r="G10" s="35" t="s">
        <v>73</v>
      </c>
      <c r="H10" s="35" t="s">
        <v>28</v>
      </c>
      <c r="I10" s="35" t="s">
        <v>56</v>
      </c>
      <c r="J10" s="44"/>
      <c r="K10" s="30" t="s">
        <v>17</v>
      </c>
      <c r="L10" s="35" t="s">
        <v>18</v>
      </c>
      <c r="M10" s="35" t="s">
        <v>47</v>
      </c>
      <c r="N10" s="35"/>
      <c r="O10" s="35" t="s">
        <v>49</v>
      </c>
    </row>
    <row r="11" spans="1:26" ht="78" customHeight="1" x14ac:dyDescent="0.2">
      <c r="B11" s="34" t="s">
        <v>29</v>
      </c>
      <c r="C11" s="40"/>
      <c r="D11" s="40"/>
      <c r="E11" s="40"/>
      <c r="F11" s="40"/>
      <c r="G11" s="40"/>
      <c r="H11" s="40"/>
      <c r="I11" s="40"/>
      <c r="J11" s="43"/>
      <c r="K11" s="30"/>
      <c r="L11" s="40"/>
      <c r="M11" s="40"/>
      <c r="N11" s="40"/>
      <c r="O11" s="40"/>
    </row>
    <row r="12" spans="1:26" ht="101.25" customHeight="1" x14ac:dyDescent="0.2">
      <c r="B12" s="34"/>
      <c r="C12" s="30"/>
      <c r="D12" s="30"/>
      <c r="E12" s="30"/>
      <c r="F12" s="40"/>
      <c r="G12" s="30"/>
      <c r="H12" s="30"/>
      <c r="I12" s="30"/>
      <c r="J12" s="45"/>
      <c r="K12" s="30"/>
      <c r="L12" s="30"/>
      <c r="M12" s="30"/>
      <c r="N12" s="30"/>
      <c r="O12" s="30"/>
    </row>
    <row r="13" spans="1:26" ht="55.5" customHeight="1" x14ac:dyDescent="0.2">
      <c r="B13" s="34"/>
      <c r="C13" s="30"/>
      <c r="D13" s="30"/>
      <c r="E13" s="30"/>
      <c r="F13" s="30"/>
      <c r="G13" s="30"/>
      <c r="H13" s="30"/>
      <c r="I13" s="30"/>
      <c r="J13" s="46"/>
      <c r="K13" s="30"/>
      <c r="L13" s="30"/>
      <c r="M13" s="31"/>
      <c r="N13" s="31"/>
      <c r="O13" s="31"/>
    </row>
    <row r="14" spans="1:26" ht="97.5" customHeight="1" x14ac:dyDescent="0.2">
      <c r="B14" s="34"/>
      <c r="C14" s="30"/>
      <c r="D14" s="30"/>
      <c r="E14" s="30"/>
      <c r="F14" s="30"/>
      <c r="G14" s="30"/>
      <c r="H14" s="30"/>
      <c r="I14" s="38"/>
      <c r="J14" s="47"/>
      <c r="K14" s="39"/>
      <c r="L14" s="30"/>
      <c r="M14" s="37"/>
      <c r="N14" s="30"/>
      <c r="O14" s="30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1" t="s">
        <v>17</v>
      </c>
      <c r="L21" s="42" t="s">
        <v>18</v>
      </c>
      <c r="M21" s="4"/>
    </row>
    <row r="22" spans="9:13" ht="19.5" customHeight="1" x14ac:dyDescent="0.25">
      <c r="I22" s="1"/>
      <c r="J22" s="1"/>
      <c r="K22" s="41" t="s">
        <v>30</v>
      </c>
      <c r="L22" s="42" t="s">
        <v>31</v>
      </c>
      <c r="M22" s="4"/>
    </row>
    <row r="23" spans="9:13" ht="19.5" customHeight="1" x14ac:dyDescent="0.25">
      <c r="I23" s="1"/>
      <c r="J23" s="1"/>
      <c r="K23" s="41" t="s">
        <v>32</v>
      </c>
      <c r="L23" s="42" t="s">
        <v>33</v>
      </c>
      <c r="M23" s="4"/>
    </row>
    <row r="24" spans="9:13" ht="19.5" customHeight="1" x14ac:dyDescent="0.25">
      <c r="I24" s="1"/>
      <c r="J24" s="1"/>
      <c r="K24" s="41"/>
      <c r="L24" s="42" t="s">
        <v>34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1:L14 L6:L7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2" t="s">
        <v>35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0</v>
      </c>
      <c r="D9" s="13"/>
      <c r="E9" s="75" t="s">
        <v>36</v>
      </c>
      <c r="F9" s="74"/>
      <c r="G9" s="13"/>
      <c r="H9" s="75" t="s">
        <v>10</v>
      </c>
      <c r="I9" s="74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27</v>
      </c>
      <c r="D10" s="16"/>
      <c r="E10" s="76" t="str">
        <f>VLOOKUP(C10,'Formato descripción HU'!B6:O17,5,0)</f>
        <v>Dueño empresa ServiGlas, Renato Jumbo</v>
      </c>
      <c r="F10" s="74"/>
      <c r="G10" s="17"/>
      <c r="H10" s="76" t="str">
        <f>VLOOKUP(C10,'Formato descripción HU'!B6:O17,11,0)</f>
        <v>No iniciado</v>
      </c>
      <c r="I10" s="74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37</v>
      </c>
      <c r="D12" s="16"/>
      <c r="E12" s="75" t="s">
        <v>9</v>
      </c>
      <c r="F12" s="74"/>
      <c r="G12" s="17"/>
      <c r="H12" s="75" t="s">
        <v>38</v>
      </c>
      <c r="I12" s="74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4 horas</v>
      </c>
      <c r="D13" s="16"/>
      <c r="E13" s="76" t="str">
        <f>VLOOKUP(C10,'Formato descripción HU'!B6:O17,10,0)</f>
        <v>Alta</v>
      </c>
      <c r="F13" s="74"/>
      <c r="G13" s="17"/>
      <c r="H13" s="76" t="str">
        <f>VLOOKUP(C10,'Formato descripción HU'!B6:O17,7,0)</f>
        <v>Mateo Neppas</v>
      </c>
      <c r="I13" s="74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3" t="s">
        <v>39</v>
      </c>
      <c r="D15" s="63" t="str">
        <f>VLOOKUP(C10,'Formato descripción HU'!B6:O17,3,0)</f>
        <v>Menú que permite ingresar datos de materiales y sus precios.</v>
      </c>
      <c r="E15" s="57"/>
      <c r="F15" s="14"/>
      <c r="G15" s="53" t="s">
        <v>40</v>
      </c>
      <c r="H15" s="63" t="str">
        <f>VLOOKUP(C10,'Formato descripción HU'!B6:O17,4,0)</f>
        <v>Evitar la redacción manual de materiales y búsqueda de precios.</v>
      </c>
      <c r="I15" s="78"/>
      <c r="J15" s="57"/>
      <c r="K15" s="14"/>
      <c r="L15" s="53" t="s">
        <v>41</v>
      </c>
      <c r="M15" s="63" t="str">
        <f>VLOOKUP(C10,'Formato descripción HU'!B6:O17,6,0)</f>
        <v>Crear un menú de materiales con opciones para ingresar y modificar materiales y precios.</v>
      </c>
      <c r="N15" s="64"/>
      <c r="O15" s="65"/>
      <c r="P15" s="29"/>
    </row>
    <row r="16" spans="2:16" ht="19.5" customHeight="1" x14ac:dyDescent="0.2">
      <c r="B16" s="28"/>
      <c r="C16" s="54"/>
      <c r="D16" s="61"/>
      <c r="E16" s="62"/>
      <c r="F16" s="14"/>
      <c r="G16" s="54"/>
      <c r="H16" s="61"/>
      <c r="I16" s="79"/>
      <c r="J16" s="62"/>
      <c r="K16" s="14"/>
      <c r="L16" s="54"/>
      <c r="M16" s="66"/>
      <c r="N16" s="67"/>
      <c r="O16" s="68"/>
      <c r="P16" s="29"/>
    </row>
    <row r="17" spans="2:16" ht="19.5" customHeight="1" x14ac:dyDescent="0.2">
      <c r="B17" s="28"/>
      <c r="C17" s="55"/>
      <c r="D17" s="58"/>
      <c r="E17" s="59"/>
      <c r="F17" s="14"/>
      <c r="G17" s="55"/>
      <c r="H17" s="58"/>
      <c r="I17" s="80"/>
      <c r="J17" s="59"/>
      <c r="K17" s="14"/>
      <c r="L17" s="55"/>
      <c r="M17" s="69"/>
      <c r="N17" s="70"/>
      <c r="O17" s="71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6" t="s">
        <v>42</v>
      </c>
      <c r="D19" s="57"/>
      <c r="E19" s="81" t="str">
        <f>VLOOKUP(C10,'Formato descripción HU'!B6:O17,14,0)</f>
        <v>Ingreso de Materiales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29"/>
    </row>
    <row r="20" spans="2:16" ht="19.5" customHeight="1" x14ac:dyDescent="0.2">
      <c r="B20" s="28"/>
      <c r="C20" s="58"/>
      <c r="D20" s="59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0" t="s">
        <v>43</v>
      </c>
      <c r="D22" s="57"/>
      <c r="E22" s="63" t="str">
        <f>VLOOKUP(C10,'Formato descripción HU'!B6:O17,12,0)</f>
        <v>Comprobar mediante usuarios que se pueda completar los materialess (como la realizacion de una proforma) sin problema.</v>
      </c>
      <c r="F22" s="64"/>
      <c r="G22" s="64"/>
      <c r="H22" s="65"/>
      <c r="I22" s="14"/>
      <c r="J22" s="60" t="s">
        <v>12</v>
      </c>
      <c r="K22" s="57"/>
      <c r="L22" s="77">
        <f>VLOOKUP(C10,'Formato descripción HU'!B6:O17,13,0)</f>
        <v>0</v>
      </c>
      <c r="M22" s="78"/>
      <c r="N22" s="78"/>
      <c r="O22" s="57"/>
      <c r="P22" s="29"/>
    </row>
    <row r="23" spans="2:16" ht="19.5" customHeight="1" x14ac:dyDescent="0.2">
      <c r="B23" s="28"/>
      <c r="C23" s="61"/>
      <c r="D23" s="62"/>
      <c r="E23" s="66"/>
      <c r="F23" s="67"/>
      <c r="G23" s="67"/>
      <c r="H23" s="68"/>
      <c r="I23" s="14"/>
      <c r="J23" s="61"/>
      <c r="K23" s="62"/>
      <c r="L23" s="61"/>
      <c r="M23" s="79"/>
      <c r="N23" s="79"/>
      <c r="O23" s="62"/>
      <c r="P23" s="29"/>
    </row>
    <row r="24" spans="2:16" ht="19.5" customHeight="1" x14ac:dyDescent="0.2">
      <c r="B24" s="28"/>
      <c r="C24" s="58"/>
      <c r="D24" s="59"/>
      <c r="E24" s="69"/>
      <c r="F24" s="70"/>
      <c r="G24" s="70"/>
      <c r="H24" s="71"/>
      <c r="I24" s="14"/>
      <c r="J24" s="58"/>
      <c r="K24" s="59"/>
      <c r="L24" s="58"/>
      <c r="M24" s="80"/>
      <c r="N24" s="80"/>
      <c r="O24" s="59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Props1.xml><?xml version="1.0" encoding="utf-8"?>
<ds:datastoreItem xmlns:ds="http://schemas.openxmlformats.org/officeDocument/2006/customXml" ds:itemID="{B0C4FC87-2EED-480F-A3DE-9F7C9656F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E037B-84A7-44BF-99C1-C6B80D1E4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31BF3B-3437-4E36-8246-4FDB288D072D}">
  <ds:schemaRefs>
    <ds:schemaRef ds:uri="http://purl.org/dc/terms/"/>
    <ds:schemaRef ds:uri="2eb61c65-a468-4575-a322-1a271b0f233d"/>
    <ds:schemaRef ds:uri="http://schemas.microsoft.com/office/2006/documentManagement/types"/>
    <ds:schemaRef ds:uri="26f1809a-110a-4fd3-8a0c-1ea1408034a5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descripción HU</vt:lpstr>
      <vt:lpstr>Historia de Usuario</vt:lpstr>
      <vt:lpstr>'Formato descripción HU'!Área_de_impresión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Arellano Espin</cp:lastModifiedBy>
  <cp:revision/>
  <dcterms:created xsi:type="dcterms:W3CDTF">2019-10-21T15:37:14Z</dcterms:created>
  <dcterms:modified xsi:type="dcterms:W3CDTF">2025-01-15T23:47:57Z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