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esktop\uni\ISO2\Trabajo teorico 1\"/>
    </mc:Choice>
  </mc:AlternateContent>
  <xr:revisionPtr revIDLastSave="0" documentId="8_{4B777CAC-CB08-4F5F-AC9E-4FE80B11E09C}" xr6:coauthVersionLast="47" xr6:coauthVersionMax="47" xr10:uidLastSave="{00000000-0000-0000-0000-000000000000}"/>
  <bookViews>
    <workbookView xWindow="-120" yWindow="-120" windowWidth="38640" windowHeight="15840" xr2:uid="{1E22A818-5115-4EEC-BACB-97BF20EAB2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AB15" i="1" a="1"/>
  <c r="AB15" i="1"/>
  <c r="W15" i="1" a="1"/>
  <c r="W15" i="1"/>
  <c r="R15" i="1" a="1"/>
  <c r="R15" i="1"/>
  <c r="H15" i="1" a="1"/>
  <c r="H15" i="1"/>
  <c r="M15" i="1" a="1"/>
  <c r="M15" i="1"/>
  <c r="C15" i="1" a="1"/>
  <c r="C15" i="1"/>
  <c r="AB14" i="1"/>
  <c r="W14" i="1"/>
  <c r="R14" i="1"/>
  <c r="M14" i="1"/>
  <c r="H14" i="1"/>
  <c r="AG14" i="1" s="1"/>
  <c r="AG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<sst xmlns="http://schemas.openxmlformats.org/spreadsheetml/2006/main" count="141" uniqueCount="84">
  <si>
    <t>Iteracion 1</t>
  </si>
  <si>
    <t>Iteracion 2</t>
  </si>
  <si>
    <t>Iteracion 3</t>
  </si>
  <si>
    <t>Iteracion 4</t>
  </si>
  <si>
    <t>Iteracion 5</t>
  </si>
  <si>
    <t>Iteración 6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</si>
  <si>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</si>
  <si>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</si>
  <si>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</si>
  <si>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</si>
  <si>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</si>
  <si>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</si>
  <si>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</si>
  <si>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</si>
  <si>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</si>
  <si>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</si>
  <si>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</si>
  <si>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</si>
  <si>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</si>
  <si>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</si>
  <si>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</si>
  <si>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</si>
  <si>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</si>
  <si>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</si>
  <si>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</si>
  <si>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</si>
  <si>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</si>
  <si>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</si>
  <si>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</si>
  <si>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</si>
  <si>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</si>
  <si>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</si>
  <si>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</si>
  <si>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</si>
  <si>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</si>
  <si>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</si>
  <si>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</si>
  <si>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Trabajador</t>
  </si>
  <si>
    <t>Requisitos</t>
  </si>
  <si>
    <t>Analisis</t>
  </si>
  <si>
    <t>Diseño</t>
  </si>
  <si>
    <t>Implementacion</t>
  </si>
  <si>
    <t>Pruebas</t>
  </si>
  <si>
    <t>Natalia</t>
  </si>
  <si>
    <t xml:space="preserve"> </t>
  </si>
  <si>
    <t>Tomás</t>
  </si>
  <si>
    <t>Andres</t>
  </si>
  <si>
    <t>Isaac</t>
  </si>
  <si>
    <t>Dario</t>
  </si>
  <si>
    <t>Enrique</t>
  </si>
  <si>
    <t>Esfuerzo</t>
  </si>
  <si>
    <t>Coste</t>
  </si>
  <si>
    <t>Agenda</t>
  </si>
  <si>
    <t>Total con it0 e itf</t>
  </si>
  <si>
    <t>Esfuerzo(Horas)</t>
  </si>
  <si>
    <t>Coste(Euros)</t>
  </si>
  <si>
    <t>Agenda(Dias)</t>
  </si>
  <si>
    <t>Nombre</t>
  </si>
  <si>
    <t>Posición</t>
  </si>
  <si>
    <t>CDU</t>
  </si>
  <si>
    <t>Prioridad</t>
  </si>
  <si>
    <t>Analista</t>
  </si>
  <si>
    <t>Diseñador</t>
  </si>
  <si>
    <t>Implementador</t>
  </si>
  <si>
    <t>Tester</t>
  </si>
  <si>
    <t>Coste(€/h)</t>
  </si>
  <si>
    <t>Implementadores</t>
  </si>
  <si>
    <t>Iteracion</t>
  </si>
  <si>
    <t>Duracion</t>
  </si>
  <si>
    <t>Inicial</t>
  </si>
  <si>
    <t>Final</t>
  </si>
  <si>
    <t>Octubre</t>
  </si>
  <si>
    <t>Noviembre</t>
  </si>
  <si>
    <t>Lunes</t>
  </si>
  <si>
    <t>Martes</t>
  </si>
  <si>
    <t>Miercoles</t>
  </si>
  <si>
    <t>Jueves</t>
  </si>
  <si>
    <t>Viernes</t>
  </si>
  <si>
    <t>Sabado</t>
  </si>
  <si>
    <t>Domingo</t>
  </si>
  <si>
    <t>Miércoles</t>
  </si>
  <si>
    <t>Sábado</t>
  </si>
  <si>
    <t>Color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</si>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</sst>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</cellStyleXfs>
  <cellXfs count="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1" xfId="0" applyBorder="1"/>
    <xf numFmtId="0" fontId="1" fillId="7" borderId="4" xfId="6" applyBorder="1"/>
    <xf numFmtId="0" fontId="1" fillId="7" borderId="1" xfId="6" applyBorder="1"/>
    <xf numFmtId="0" fontId="1" fillId="7" borderId="2" xfId="6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9" xfId="0" applyBorder="1"/>
    <xf numFmtId="0" fontId="1" fillId="5" borderId="1" xfId="4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0" fillId="0" borderId="20" xfId="0" applyBorder="1"/>
    <xf numFmtId="0" fontId="0" fillId="0" borderId="22" xfId="0" applyBorder="1"/>
    <xf numFmtId="0" fontId="2" fillId="2" borderId="24" xfId="1" applyBorder="1"/>
    <xf numFmtId="0" fontId="1" fillId="10" borderId="24" xfId="9" applyBorder="1"/>
    <xf numFmtId="0" fontId="1" fillId="4" borderId="24" xfId="3" applyBorder="1"/>
    <xf numFmtId="0" fontId="1" fillId="7" borderId="24" xfId="6" applyBorder="1"/>
    <xf numFmtId="0" fontId="2" fillId="8" borderId="27" xfId="7" applyBorder="1"/>
    <xf numFmtId="0" fontId="1" fillId="10" borderId="0" xfId="9" applyBorder="1" applyAlignment="1">
      <alignment horizontal="center"/>
    </xf>
    <xf numFmtId="0" fontId="1" fillId="4" borderId="0" xfId="3" applyBorder="1" applyAlignment="1">
      <alignment horizontal="center"/>
    </xf>
    <xf numFmtId="0" fontId="1" fillId="7" borderId="0" xfId="6" applyBorder="1" applyAlignment="1">
      <alignment horizontal="center"/>
    </xf>
    <xf numFmtId="0" fontId="1" fillId="6" borderId="0" xfId="5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0" xfId="2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8" xfId="0" applyBorder="1"/>
    <xf numFmtId="0" fontId="0" fillId="0" borderId="9" xfId="0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5" fillId="12" borderId="0" xfId="11" applyAlignment="1">
      <alignment horizontal="center"/>
    </xf>
    <xf numFmtId="0" fontId="4" fillId="11" borderId="0" xfId="10" applyAlignment="1">
      <alignment horizontal="center"/>
    </xf>
    <xf numFmtId="0" fontId="1" fillId="14" borderId="1" xfId="4" applyFill="1" applyBorder="1"/>
    <xf numFmtId="0" fontId="6" fillId="0" borderId="0" xfId="0" applyFont="1"/>
    <xf numFmtId="0" fontId="0" fillId="10" borderId="26" xfId="9" applyFont="1" applyBorder="1"/>
    <xf numFmtId="0" fontId="0" fillId="10" borderId="25" xfId="9" applyFont="1" applyBorder="1"/>
    <xf numFmtId="0" fontId="0" fillId="10" borderId="23" xfId="9" applyFont="1" applyBorder="1"/>
    <xf numFmtId="0" fontId="0" fillId="10" borderId="1" xfId="9" applyFont="1" applyBorder="1"/>
    <xf numFmtId="0" fontId="0" fillId="3" borderId="21" xfId="2" applyFont="1" applyBorder="1" applyAlignment="1">
      <alignment horizontal="center"/>
    </xf>
    <xf numFmtId="0" fontId="0" fillId="3" borderId="22" xfId="2" applyFont="1" applyBorder="1" applyAlignment="1">
      <alignment horizontal="center"/>
    </xf>
    <xf numFmtId="0" fontId="0" fillId="3" borderId="35" xfId="2" applyFont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38" xfId="0" applyBorder="1"/>
    <xf numFmtId="0" fontId="1" fillId="15" borderId="39" xfId="4" applyFill="1" applyBorder="1"/>
    <xf numFmtId="0" fontId="1" fillId="16" borderId="24" xfId="4" applyFill="1" applyBorder="1"/>
    <xf numFmtId="0" fontId="1" fillId="17" borderId="39" xfId="4" applyFill="1" applyBorder="1"/>
    <xf numFmtId="0" fontId="1" fillId="5" borderId="4" xfId="4" applyBorder="1"/>
    <xf numFmtId="0" fontId="1" fillId="9" borderId="8" xfId="8" applyBorder="1"/>
    <xf numFmtId="0" fontId="1" fillId="3" borderId="8" xfId="2" applyBorder="1"/>
    <xf numFmtId="0" fontId="1" fillId="9" borderId="9" xfId="8" applyBorder="1"/>
    <xf numFmtId="0" fontId="1" fillId="3" borderId="9" xfId="2" applyBorder="1"/>
    <xf numFmtId="0" fontId="1" fillId="5" borderId="2" xfId="4" applyBorder="1"/>
    <xf numFmtId="0" fontId="1" fillId="9" borderId="10" xfId="8" applyBorder="1"/>
    <xf numFmtId="0" fontId="1" fillId="3" borderId="10" xfId="2" applyBorder="1"/>
    <xf numFmtId="0" fontId="0" fillId="10" borderId="40" xfId="9" applyFont="1" applyBorder="1"/>
    <xf numFmtId="0" fontId="0" fillId="10" borderId="4" xfId="9" applyFont="1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26" xfId="9" applyFont="1" applyFill="1" applyBorder="1"/>
    <xf numFmtId="0" fontId="0" fillId="18" borderId="1" xfId="0" applyFill="1" applyBorder="1"/>
    <xf numFmtId="0" fontId="0" fillId="18" borderId="1" xfId="9" applyFont="1" applyFill="1" applyBorder="1"/>
    <xf numFmtId="0" fontId="7" fillId="19" borderId="1" xfId="1" applyFont="1" applyFill="1" applyBorder="1"/>
    <xf numFmtId="0" fontId="7" fillId="19" borderId="38" xfId="1" applyFont="1" applyFill="1" applyBorder="1"/>
    <xf numFmtId="0" fontId="7" fillId="19" borderId="9" xfId="1" applyFont="1" applyFill="1" applyBorder="1"/>
    <xf numFmtId="0" fontId="7" fillId="19" borderId="41" xfId="1" applyFont="1" applyFill="1" applyBorder="1"/>
    <xf numFmtId="0" fontId="7" fillId="19" borderId="28" xfId="9" applyFont="1" applyFill="1" applyBorder="1"/>
    <xf numFmtId="0" fontId="7" fillId="19" borderId="41" xfId="9" applyFont="1" applyFill="1" applyBorder="1"/>
    <xf numFmtId="0" fontId="7" fillId="19" borderId="28" xfId="0" applyFont="1" applyFill="1" applyBorder="1"/>
    <xf numFmtId="0" fontId="7" fillId="19" borderId="43" xfId="0" applyFont="1" applyFill="1" applyBorder="1"/>
    <xf numFmtId="0" fontId="8" fillId="20" borderId="28" xfId="9" applyFont="1" applyFill="1" applyBorder="1"/>
    <xf numFmtId="0" fontId="7" fillId="19" borderId="42" xfId="0" applyFont="1" applyFill="1" applyBorder="1"/>
  </cellXfs>
  <cellStyles count="12">
    <cellStyle name="20% - Énfasis1" xfId="2" builtinId="30"/>
    <cellStyle name="20% - Énfasis6" xfId="8" builtinId="50"/>
    <cellStyle name="40% - Énfasis1" xfId="3" builtinId="31"/>
    <cellStyle name="40% - Énfasis2" xfId="4" builtinId="35"/>
    <cellStyle name="40% - Énfasis4" xfId="6" builtinId="43"/>
    <cellStyle name="40% - Énfasis6" xfId="9" builtinId="51"/>
    <cellStyle name="60% - Énfasis2" xfId="5" builtinId="36"/>
    <cellStyle name="Bueno" xfId="10" builtinId="26"/>
    <cellStyle name="Énfasis1" xfId="1" builtinId="29"/>
    <cellStyle name="Énfasis6" xfId="7" builtinId="49"/>
    <cellStyle name="Incorrecto" xfId="11" builtinId="27"/>
    <cellStyle name="Normal" xfId="0" builtinId="0"/>
  </cellStyles>
  <dxfs count="5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5B8CB-7441-4DAD-AFCF-5B803317F1D9}" name="Tabla4" displayName="Tabla4" ref="B19:H25" totalsRowShown="0" headerRowDxfId="55" headerRowBorderDxfId="53" tableBorderDxfId="54" totalsRowBorderDxfId="52">
  <autoFilter ref="B19:H25" xr:uid="{3585B8CB-7441-4DAD-AFCF-5B803317F1D9}"/>
  <sortState xmlns:xlrd2="http://schemas.microsoft.com/office/spreadsheetml/2017/richdata2" ref="B20:H25">
    <sortCondition ref="C19:C25"/>
  </sortState>
  <tableColumns count="7">
    <tableColumn id="1" xr3:uid="{79ED3843-72AF-4296-B443-B426E6232CA3}" name="CDU" dataDxfId="51"/>
    <tableColumn id="2" xr3:uid="{C1B9FC82-E6E4-4ABA-B51E-5B888133238A}" name="Prioridad" dataDxfId="50"/>
    <tableColumn id="3" xr3:uid="{565CD71E-E451-466E-BB3D-F274589F1F44}" name="Requisitos" dataDxfId="49"/>
    <tableColumn id="4" xr3:uid="{78AC4C23-1C52-41F5-8C49-D1044C280E84}" name="Analisis" dataDxfId="48"/>
    <tableColumn id="5" xr3:uid="{BDAD876B-6035-4397-951C-4EFF0E4375E1}" name="Diseño" dataDxfId="47"/>
    <tableColumn id="6" xr3:uid="{D77A08BB-DA89-407E-8413-833748638E07}" name="Implementacion" dataDxfId="46"/>
    <tableColumn id="7" xr3:uid="{14D35179-4016-4E92-ABF1-BE15F0FABA40}" name="Pruebas" dataDxfId="4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3D8A1B-DE99-4FBD-AACE-A78FC0250E32}" name="Tabla6" displayName="Tabla6" ref="B2:V12" totalsRowShown="0" headerRowDxfId="44" headerRowBorderDxfId="42" tableBorderDxfId="43" totalsRowBorderDxfId="41">
  <autoFilter ref="B2:V12" xr:uid="{483D8A1B-DE99-4FBD-AACE-A78FC0250E32}">
    <filterColumn colId="0">
      <filters>
        <filter val="Analista"/>
        <filter val="Diseñador"/>
        <filter val="Implementador"/>
        <filter val="Tester"/>
        <filter val="Trabajador"/>
      </filters>
    </filterColumn>
  </autoFilter>
  <tableColumns count="21">
    <tableColumn id="1" xr3:uid="{61E5F58C-6876-4A01-A999-BE7A4CA2A244}" name="Columna1" dataDxfId="40"/>
    <tableColumn id="2" xr3:uid="{31522F90-0C08-4023-BFEA-B9F0701E825D}" name="Columna2" dataDxfId="39"/>
    <tableColumn id="3" xr3:uid="{DA2A499B-A80B-490F-AF0F-749623CD0329}" name="Columna3" dataDxfId="38"/>
    <tableColumn id="4" xr3:uid="{558D77CE-45C9-4B3D-B512-64CAA702AB0B}" name="Columna4" dataDxfId="37"/>
    <tableColumn id="5" xr3:uid="{E794E4E5-29B4-4A95-9731-22088884CA0D}" name="Columna5" dataDxfId="36"/>
    <tableColumn id="6" xr3:uid="{4A90F13A-377C-4C3E-B352-A3123E562136}" name="Columna6" dataDxfId="35"/>
    <tableColumn id="7" xr3:uid="{B20EC1B1-5372-40BA-B4C1-ED3F55255481}" name="Columna7" dataDxfId="34"/>
    <tableColumn id="8" xr3:uid="{FE153FBB-A922-4FE1-8082-5B08765D5A7B}" name="Columna8" dataDxfId="33"/>
    <tableColumn id="9" xr3:uid="{56CD9C3F-E8DA-4463-8DEA-4C8472A2B106}" name="Columna9" dataDxfId="32"/>
    <tableColumn id="10" xr3:uid="{CF013348-5CC8-4A14-AB58-E2E9B6E4837F}" name="Columna10" dataDxfId="31"/>
    <tableColumn id="11" xr3:uid="{727373E3-6C22-4B50-9835-E1269BE7BB5B}" name="Columna11" dataDxfId="30"/>
    <tableColumn id="12" xr3:uid="{5D1FEEC2-1A04-4221-8DAE-399448C72A7E}" name="Columna12" dataDxfId="29"/>
    <tableColumn id="13" xr3:uid="{DF1B2789-C384-42E1-96A0-1E488A205A14}" name="Columna13" dataDxfId="28"/>
    <tableColumn id="14" xr3:uid="{70829D30-645C-4645-AFC6-5896675F284F}" name="Columna14" dataDxfId="27"/>
    <tableColumn id="15" xr3:uid="{194F4C62-5E85-410D-B588-554F64FE72DE}" name="Columna15" dataDxfId="26"/>
    <tableColumn id="16" xr3:uid="{79A87768-EE67-4E7C-9451-40B5B799440B}" name="Columna16" dataDxfId="25"/>
    <tableColumn id="17" xr3:uid="{B6F023E0-79A4-44EB-AFBA-E9D3E8120B25}" name="Columna17" dataDxfId="24"/>
    <tableColumn id="18" xr3:uid="{4C0DA04B-4DAC-4D93-BEB7-1997166F6B6E}" name="Columna18" dataDxfId="23"/>
    <tableColumn id="19" xr3:uid="{646FF5EF-A478-4E4A-99E9-C487860E0816}" name="Columna19" dataDxfId="22"/>
    <tableColumn id="20" xr3:uid="{7D04B78E-74B9-40F3-9787-2C49537E8AE5}" name="Columna20" dataDxfId="21"/>
    <tableColumn id="21" xr3:uid="{AD7F0C34-FC42-4522-87E1-530D2190138E}" name="Columna21" dataDxfId="20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1AAE51-0E2F-462C-93D6-42B8DC584EA3}" name="Tabla8" displayName="Tabla8" ref="J19:N20" totalsRowShown="0">
  <autoFilter ref="J19:N20" xr:uid="{AD1AAE51-0E2F-462C-93D6-42B8DC584EA3}"/>
  <tableColumns count="5">
    <tableColumn id="1" xr3:uid="{36E8A96E-FD70-47DE-88EE-27E6E2518990}" name="Trabajador"/>
    <tableColumn id="2" xr3:uid="{C736A940-8D0F-444E-AD5A-15F6D8F47579}" name="Analista"/>
    <tableColumn id="3" xr3:uid="{F43EB708-2694-4107-A1A2-339FE28DBFA3}" name="Diseñador"/>
    <tableColumn id="4" xr3:uid="{CFED6106-8DD9-4077-8A8E-89F38280B8BA}" name="Implementador"/>
    <tableColumn id="5" xr3:uid="{F3A4AB62-12EF-4FD2-9228-95E6C0C2DF0A}" name="Teste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2091B-ECE9-4429-A94C-37AE04BDF973}" name="Tabla1" displayName="Tabla1" ref="P18:Q24" totalsRowShown="0" headerRowDxfId="19" headerRowBorderDxfId="17" tableBorderDxfId="18" totalsRowBorderDxfId="16">
  <autoFilter ref="P18:Q24" xr:uid="{9842091B-ECE9-4429-A94C-37AE04BDF973}"/>
  <tableColumns count="2">
    <tableColumn id="1" xr3:uid="{267F9919-0FB2-44CA-8E94-F5CE8406B2DE}" name="Nombre" dataDxfId="15"/>
    <tableColumn id="2" xr3:uid="{98342BA1-5BE6-497C-9441-A8FBF2E2EFE9}" name="Posición" dataDxfId="14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05C58-B7F1-42A5-A7C1-DBF576E6608F}" name="Tabla3" displayName="Tabla3" ref="W2:AF9" totalsRowShown="0" headerRowDxfId="13" headerRowBorderDxfId="11" tableBorderDxfId="12" totalsRowBorderDxfId="10">
  <autoFilter ref="W2:AF9" xr:uid="{4F405C58-B7F1-42A5-A7C1-DBF576E6608F}"/>
  <tableColumns count="10">
    <tableColumn id="1" xr3:uid="{AE0C3D59-9591-45AA-AB8E-08D8272DBEA5}" name="Columna22" dataDxfId="9"/>
    <tableColumn id="2" xr3:uid="{ED4D7FF3-4711-4702-B932-ECDE456B7B3C}" name="Columna23" dataDxfId="8"/>
    <tableColumn id="3" xr3:uid="{391482D8-A00F-475E-90E9-DC6D4D48D6B7}" name="Columna24" dataDxfId="7"/>
    <tableColumn id="4" xr3:uid="{CB67B07D-A47B-4840-B807-DF17D35C7DF1}" name="Columna25" dataDxfId="6"/>
    <tableColumn id="5" xr3:uid="{A06A6BA8-0588-450B-97B2-1C080137F516}" name="Columna26" dataDxfId="5"/>
    <tableColumn id="6" xr3:uid="{84D44AFC-F700-4DE7-8FE1-39A95BE2809C}" name="Columna27" dataDxfId="4"/>
    <tableColumn id="7" xr3:uid="{7B38519F-A445-455D-A7BB-40838D05F2B0}" name="Columna28" dataDxfId="3"/>
    <tableColumn id="8" xr3:uid="{FFA43F6E-CB85-45A4-9060-8CC124E9E73E}" name="Columna29" dataDxfId="2"/>
    <tableColumn id="9" xr3:uid="{01628699-D726-41C4-84A6-A1B7357E4C03}" name="Columna30" dataDxfId="1"/>
    <tableColumn id="10" xr3:uid="{0A48F033-5B5E-407F-BAE8-280A9FD3E679}" name="Columna31" dataDxfId="0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15C417-22A0-4BE2-A0B0-0F1442DFDD93}" name="Tabla2" displayName="Tabla2" ref="J22:L24" totalsRowShown="0">
  <autoFilter ref="J22:L24" xr:uid="{9315C417-22A0-4BE2-A0B0-0F1442DFDD93}"/>
  <tableColumns count="3">
    <tableColumn id="1" xr3:uid="{5661B17E-4769-4E53-B956-FD4A13E17EBF}" name="Iteracion"/>
    <tableColumn id="2" xr3:uid="{83AAC33A-E086-4E02-9807-7C4930EA4C80}" name="Duracion"/>
    <tableColumn id="3" xr3:uid="{1D2DC3BB-B14B-47B2-AE11-2A412B56EB6A}" name="Cos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BAC-E3CF-4453-A312-13BD53787315}">
  <dimension ref="B1:AI42"/>
  <sheetViews>
    <sheetView tabSelected="1" topLeftCell="A14" workbookViewId="0">
      <selection activeCell="F34" sqref="F34"/>
    </sheetView>
  </sheetViews>
  <sheetFormatPr defaultColWidth="11.42578125" defaultRowHeight="15"/>
  <cols>
    <col min="1" max="1" width="14.140625" customWidth="1"/>
    <col min="2" max="2" width="15" customWidth="1"/>
    <col min="3" max="5" width="12.42578125" customWidth="1"/>
    <col min="6" max="6" width="15.42578125" customWidth="1"/>
    <col min="7" max="9" width="12.42578125" customWidth="1"/>
    <col min="10" max="10" width="12.5703125" customWidth="1"/>
    <col min="11" max="11" width="15.85546875" customWidth="1"/>
    <col min="12" max="12" width="13.5703125" customWidth="1"/>
    <col min="13" max="13" width="17" customWidth="1"/>
    <col min="14" max="15" width="13.5703125" customWidth="1"/>
    <col min="16" max="16" width="15.5703125" customWidth="1"/>
    <col min="17" max="19" width="13.5703125" customWidth="1"/>
    <col min="20" max="20" width="16.7109375" customWidth="1"/>
    <col min="21" max="21" width="15.5703125" customWidth="1"/>
    <col min="22" max="22" width="13.5703125" customWidth="1"/>
    <col min="23" max="26" width="13.5703125" bestFit="1" customWidth="1"/>
    <col min="27" max="27" width="13.5703125" customWidth="1"/>
    <col min="28" max="29" width="13.5703125" bestFit="1" customWidth="1"/>
    <col min="30" max="30" width="17.7109375" customWidth="1"/>
    <col min="31" max="31" width="15.28515625" customWidth="1"/>
    <col min="32" max="32" width="13.5703125" bestFit="1" customWidth="1"/>
  </cols>
  <sheetData>
    <row r="1" spans="2:35">
      <c r="C1" s="35" t="s">
        <v>0</v>
      </c>
      <c r="D1" s="35"/>
      <c r="E1" s="35"/>
      <c r="F1" s="35"/>
      <c r="G1" s="35"/>
      <c r="H1" s="36" t="s">
        <v>1</v>
      </c>
      <c r="I1" s="36"/>
      <c r="J1" s="36"/>
      <c r="K1" s="36"/>
      <c r="L1" s="36"/>
      <c r="M1" s="37" t="s">
        <v>2</v>
      </c>
      <c r="N1" s="37"/>
      <c r="O1" s="37"/>
      <c r="P1" s="37"/>
      <c r="Q1" s="37"/>
      <c r="R1" s="38" t="s">
        <v>3</v>
      </c>
      <c r="S1" s="38"/>
      <c r="T1" s="38"/>
      <c r="U1" s="38"/>
      <c r="V1" s="38"/>
      <c r="W1" s="54" t="s">
        <v>4</v>
      </c>
      <c r="X1" s="54"/>
      <c r="Y1" s="54"/>
      <c r="Z1" s="54"/>
      <c r="AA1" s="54"/>
      <c r="AB1" s="55" t="s">
        <v>5</v>
      </c>
      <c r="AC1" s="55"/>
      <c r="AD1" s="55"/>
      <c r="AE1" s="55"/>
      <c r="AF1" s="55"/>
    </row>
    <row r="2" spans="2:35"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6" t="s">
        <v>26</v>
      </c>
      <c r="W2" s="4" t="s">
        <v>27</v>
      </c>
      <c r="X2" s="5" t="s">
        <v>28</v>
      </c>
      <c r="Y2" s="5" t="s">
        <v>29</v>
      </c>
      <c r="Z2" s="5" t="s">
        <v>30</v>
      </c>
      <c r="AA2" s="6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6" t="s">
        <v>36</v>
      </c>
    </row>
    <row r="3" spans="2:35">
      <c r="B3" s="3" t="s">
        <v>37</v>
      </c>
      <c r="C3" s="7" t="s">
        <v>38</v>
      </c>
      <c r="D3" s="7" t="s">
        <v>39</v>
      </c>
      <c r="E3" s="7" t="s">
        <v>40</v>
      </c>
      <c r="F3" s="7" t="s">
        <v>41</v>
      </c>
      <c r="G3" s="7" t="s">
        <v>42</v>
      </c>
      <c r="H3" s="7" t="s">
        <v>38</v>
      </c>
      <c r="I3" s="57" t="s">
        <v>39</v>
      </c>
      <c r="J3" s="57" t="s">
        <v>40</v>
      </c>
      <c r="K3" s="57" t="s">
        <v>41</v>
      </c>
      <c r="L3" s="57" t="s">
        <v>42</v>
      </c>
      <c r="M3" s="7" t="s">
        <v>38</v>
      </c>
      <c r="N3" s="57" t="s">
        <v>39</v>
      </c>
      <c r="O3" s="57" t="s">
        <v>40</v>
      </c>
      <c r="P3" s="57" t="s">
        <v>41</v>
      </c>
      <c r="Q3" s="57" t="s">
        <v>42</v>
      </c>
      <c r="R3" s="7" t="s">
        <v>38</v>
      </c>
      <c r="S3" s="57" t="s">
        <v>39</v>
      </c>
      <c r="T3" s="57" t="s">
        <v>40</v>
      </c>
      <c r="U3" s="57" t="s">
        <v>41</v>
      </c>
      <c r="V3" s="57" t="s">
        <v>42</v>
      </c>
      <c r="W3" s="3" t="s">
        <v>38</v>
      </c>
      <c r="X3" s="57" t="s">
        <v>39</v>
      </c>
      <c r="Y3" s="57" t="s">
        <v>40</v>
      </c>
      <c r="Z3" s="57" t="s">
        <v>41</v>
      </c>
      <c r="AA3" s="57" t="s">
        <v>42</v>
      </c>
      <c r="AB3" s="7" t="s">
        <v>38</v>
      </c>
      <c r="AC3" s="57" t="s">
        <v>39</v>
      </c>
      <c r="AD3" s="57" t="s">
        <v>40</v>
      </c>
      <c r="AE3" s="57" t="s">
        <v>41</v>
      </c>
      <c r="AF3" s="57" t="s">
        <v>42</v>
      </c>
    </row>
    <row r="4" spans="2:35">
      <c r="B4" s="44" t="s">
        <v>43</v>
      </c>
      <c r="C4" s="7">
        <v>2</v>
      </c>
      <c r="D4" s="7">
        <v>6</v>
      </c>
      <c r="E4" s="7"/>
      <c r="F4" s="7"/>
      <c r="G4" s="7"/>
      <c r="H4" s="7">
        <v>1</v>
      </c>
      <c r="I4" s="7">
        <v>3</v>
      </c>
      <c r="J4" s="7"/>
      <c r="K4" s="7"/>
      <c r="L4" s="7"/>
      <c r="M4" s="7">
        <v>1</v>
      </c>
      <c r="N4" s="7" t="s">
        <v>44</v>
      </c>
      <c r="O4" s="7"/>
      <c r="P4" s="7"/>
      <c r="Q4" s="7"/>
      <c r="R4" s="7">
        <v>1</v>
      </c>
      <c r="S4" s="7">
        <v>4</v>
      </c>
      <c r="T4" s="7"/>
      <c r="U4" s="7"/>
      <c r="V4" s="7"/>
      <c r="W4" s="3">
        <v>1</v>
      </c>
      <c r="X4" s="7">
        <v>3</v>
      </c>
      <c r="Y4" s="7"/>
      <c r="Z4" s="7"/>
      <c r="AA4" s="7"/>
      <c r="AB4" s="7">
        <v>1</v>
      </c>
      <c r="AC4" s="7">
        <v>2</v>
      </c>
      <c r="AD4" s="7"/>
      <c r="AE4" s="7"/>
      <c r="AF4" s="7"/>
    </row>
    <row r="5" spans="2:35">
      <c r="B5" s="44" t="s">
        <v>45</v>
      </c>
      <c r="C5" s="7"/>
      <c r="D5" s="7"/>
      <c r="E5" s="7">
        <v>12</v>
      </c>
      <c r="F5" s="7"/>
      <c r="G5" s="7"/>
      <c r="H5" s="7"/>
      <c r="I5" s="7"/>
      <c r="J5" s="7">
        <v>6</v>
      </c>
      <c r="K5" s="7"/>
      <c r="L5" s="7"/>
      <c r="M5" s="7"/>
      <c r="N5" s="7"/>
      <c r="O5" s="7">
        <v>8</v>
      </c>
      <c r="P5" s="7"/>
      <c r="Q5" s="7"/>
      <c r="R5" s="7"/>
      <c r="S5" s="7"/>
      <c r="T5" s="7">
        <v>8</v>
      </c>
      <c r="U5" s="7"/>
      <c r="V5" s="7"/>
      <c r="W5" s="3"/>
      <c r="X5" s="7"/>
      <c r="Y5" s="7">
        <v>6</v>
      </c>
      <c r="Z5" s="7"/>
      <c r="AA5" s="7"/>
      <c r="AB5" s="7"/>
      <c r="AC5" s="7"/>
      <c r="AD5" s="7">
        <v>4</v>
      </c>
      <c r="AE5" s="7"/>
      <c r="AF5" s="7"/>
    </row>
    <row r="6" spans="2:35">
      <c r="B6" s="44" t="s">
        <v>46</v>
      </c>
      <c r="C6" s="7"/>
      <c r="D6" s="7"/>
      <c r="E6" s="7"/>
      <c r="F6" s="7">
        <v>15</v>
      </c>
      <c r="G6" s="7"/>
      <c r="H6" s="7"/>
      <c r="I6" s="7"/>
      <c r="J6" s="7"/>
      <c r="K6" s="7">
        <v>6</v>
      </c>
      <c r="L6" s="7"/>
      <c r="M6" s="7"/>
      <c r="N6" s="7"/>
      <c r="O6" s="7"/>
      <c r="P6" s="7">
        <v>8</v>
      </c>
      <c r="Q6" s="7"/>
      <c r="R6" s="7"/>
      <c r="S6" s="7"/>
      <c r="T6" s="7"/>
      <c r="U6" s="7">
        <v>8</v>
      </c>
      <c r="V6" s="7"/>
      <c r="W6" s="3"/>
      <c r="X6" s="7"/>
      <c r="Y6" s="7"/>
      <c r="Z6" s="7">
        <v>6</v>
      </c>
      <c r="AA6" s="7"/>
      <c r="AB6" s="7"/>
      <c r="AC6" s="7"/>
      <c r="AD6" s="7"/>
      <c r="AE6" s="7">
        <v>4</v>
      </c>
      <c r="AF6" s="7"/>
    </row>
    <row r="7" spans="2:35">
      <c r="B7" s="44" t="s">
        <v>47</v>
      </c>
      <c r="C7" s="7"/>
      <c r="D7" s="7"/>
      <c r="E7" s="7"/>
      <c r="F7" s="7">
        <v>15</v>
      </c>
      <c r="G7" s="7"/>
      <c r="H7" s="7"/>
      <c r="I7" s="7"/>
      <c r="J7" s="7"/>
      <c r="K7" s="7">
        <v>6</v>
      </c>
      <c r="L7" s="7"/>
      <c r="M7" s="7"/>
      <c r="N7" s="7"/>
      <c r="O7" s="7"/>
      <c r="P7" s="7">
        <v>8</v>
      </c>
      <c r="Q7" s="7"/>
      <c r="R7" s="7"/>
      <c r="S7" s="7"/>
      <c r="T7" s="7"/>
      <c r="U7" s="7">
        <v>8</v>
      </c>
      <c r="V7" s="7"/>
      <c r="W7" s="3"/>
      <c r="X7" s="7"/>
      <c r="Y7" s="7"/>
      <c r="Z7" s="7">
        <v>6</v>
      </c>
      <c r="AA7" s="7"/>
      <c r="AB7" s="7"/>
      <c r="AC7" s="7"/>
      <c r="AD7" s="7"/>
      <c r="AE7" s="7">
        <v>4</v>
      </c>
      <c r="AF7" s="7"/>
    </row>
    <row r="8" spans="2:35">
      <c r="B8" s="44" t="s">
        <v>48</v>
      </c>
      <c r="C8" s="7"/>
      <c r="D8" s="7"/>
      <c r="E8" s="7"/>
      <c r="F8" s="7"/>
      <c r="G8" s="7">
        <v>4</v>
      </c>
      <c r="H8" s="7"/>
      <c r="I8" s="7"/>
      <c r="J8" s="7"/>
      <c r="K8" s="7"/>
      <c r="L8" s="7">
        <v>2</v>
      </c>
      <c r="M8" s="7"/>
      <c r="N8" s="7"/>
      <c r="O8" s="7"/>
      <c r="P8" s="7"/>
      <c r="Q8" s="7">
        <v>3</v>
      </c>
      <c r="R8" s="7"/>
      <c r="S8" s="7"/>
      <c r="T8" s="7"/>
      <c r="U8" s="7"/>
      <c r="V8" s="7">
        <v>3</v>
      </c>
      <c r="W8" s="3"/>
      <c r="X8" s="7"/>
      <c r="Y8" s="7"/>
      <c r="Z8" s="7"/>
      <c r="AA8" s="7">
        <v>2</v>
      </c>
      <c r="AB8" s="7"/>
      <c r="AC8" s="7"/>
      <c r="AD8" s="7"/>
      <c r="AE8" s="7"/>
      <c r="AF8" s="7">
        <v>1</v>
      </c>
    </row>
    <row r="9" spans="2:35">
      <c r="B9" s="45" t="s">
        <v>49</v>
      </c>
      <c r="C9" s="7"/>
      <c r="D9" s="7"/>
      <c r="E9" s="7"/>
      <c r="F9" s="7"/>
      <c r="G9" s="7">
        <v>4</v>
      </c>
      <c r="H9" s="7"/>
      <c r="I9" s="7"/>
      <c r="J9" s="7"/>
      <c r="K9" s="7"/>
      <c r="L9" s="7">
        <v>2</v>
      </c>
      <c r="M9" s="7"/>
      <c r="N9" s="7"/>
      <c r="O9" s="7"/>
      <c r="P9" s="7"/>
      <c r="Q9" s="7">
        <v>3</v>
      </c>
      <c r="R9" s="7"/>
      <c r="S9" s="7"/>
      <c r="T9" s="7"/>
      <c r="U9" s="7"/>
      <c r="V9" s="7">
        <v>3</v>
      </c>
      <c r="W9" s="49"/>
      <c r="X9" s="50"/>
      <c r="Y9" s="50"/>
      <c r="Z9" s="50"/>
      <c r="AA9" s="50">
        <v>2</v>
      </c>
      <c r="AB9" s="50"/>
      <c r="AC9" s="50"/>
      <c r="AD9" s="50"/>
      <c r="AE9" s="50"/>
      <c r="AF9" s="50">
        <v>1</v>
      </c>
    </row>
    <row r="10" spans="2:35" ht="15.75" hidden="1" thickBot="1">
      <c r="B10" s="2" t="s">
        <v>50</v>
      </c>
      <c r="C10" s="19"/>
      <c r="D10" s="20"/>
      <c r="E10" s="20"/>
      <c r="F10" s="20"/>
      <c r="G10" s="21"/>
      <c r="H10" s="18"/>
      <c r="I10" s="17"/>
      <c r="J10" s="17"/>
      <c r="K10" s="17"/>
      <c r="L10" s="16"/>
      <c r="M10" s="22"/>
      <c r="Q10" s="15"/>
      <c r="R10" s="18"/>
      <c r="S10" s="17"/>
      <c r="T10" s="17"/>
      <c r="U10" s="17"/>
      <c r="V10" s="16"/>
    </row>
    <row r="11" spans="2:35" ht="15.75" hidden="1" thickBot="1">
      <c r="B11" s="2" t="s">
        <v>51</v>
      </c>
      <c r="C11" s="12"/>
      <c r="D11" s="13"/>
      <c r="E11" s="13"/>
      <c r="F11" s="13"/>
      <c r="G11" s="14"/>
      <c r="H11" s="12"/>
      <c r="I11" s="13"/>
      <c r="J11" s="13"/>
      <c r="K11" s="13"/>
      <c r="L11" s="14"/>
      <c r="M11" s="12"/>
      <c r="N11" s="13"/>
      <c r="O11" s="13"/>
      <c r="P11" s="13"/>
      <c r="Q11" s="14"/>
      <c r="R11" s="12"/>
      <c r="S11" s="13"/>
      <c r="T11" s="13"/>
      <c r="U11" s="13"/>
      <c r="V11" s="14"/>
    </row>
    <row r="12" spans="2:35" ht="15.75" hidden="1" thickBot="1">
      <c r="B12" s="8" t="s">
        <v>52</v>
      </c>
      <c r="C12" s="12"/>
      <c r="D12" s="13"/>
      <c r="E12" s="13"/>
      <c r="F12" s="13"/>
      <c r="G12" s="14"/>
      <c r="H12" s="12"/>
      <c r="I12" s="13"/>
      <c r="J12" s="13"/>
      <c r="K12" s="13"/>
      <c r="L12" s="14"/>
      <c r="M12" s="18"/>
      <c r="N12" s="17"/>
      <c r="O12" s="17"/>
      <c r="P12" s="17"/>
      <c r="Q12" s="16"/>
      <c r="R12" s="12"/>
      <c r="S12" s="13"/>
      <c r="T12" s="13"/>
      <c r="U12" s="13"/>
      <c r="V12" s="14"/>
    </row>
    <row r="13" spans="2:35">
      <c r="AG13" s="40" t="s">
        <v>53</v>
      </c>
      <c r="AH13" s="40"/>
      <c r="AI13" s="40"/>
    </row>
    <row r="14" spans="2:35">
      <c r="B14" s="7" t="s">
        <v>54</v>
      </c>
      <c r="C14" s="39">
        <f>SUM(C4:D4,E5,F7,F6,G8,G9)</f>
        <v>58</v>
      </c>
      <c r="D14" s="39"/>
      <c r="E14" s="39"/>
      <c r="F14" s="39"/>
      <c r="G14" s="39"/>
      <c r="H14" s="39">
        <f>SUM(H4,I4,J5,J6,K7,K8,L9)</f>
        <v>18</v>
      </c>
      <c r="I14" s="39"/>
      <c r="J14" s="39"/>
      <c r="K14" s="39"/>
      <c r="L14" s="39"/>
      <c r="M14" s="39">
        <f>SUM(M4,N4,O5,O6,P7,P8,Q9)</f>
        <v>20</v>
      </c>
      <c r="N14" s="39"/>
      <c r="O14" s="39"/>
      <c r="P14" s="39"/>
      <c r="Q14" s="39"/>
      <c r="R14" s="39">
        <f>SUM(R4,S4,T5,T6,U7,U8,V9)</f>
        <v>24</v>
      </c>
      <c r="S14" s="39"/>
      <c r="T14" s="39"/>
      <c r="U14" s="39"/>
      <c r="V14" s="39"/>
      <c r="W14" s="39">
        <f>SUM(W4,X4,Y5,Y6,Z7,Z8,AA9)</f>
        <v>18</v>
      </c>
      <c r="X14" s="39"/>
      <c r="Y14" s="39"/>
      <c r="Z14" s="39"/>
      <c r="AA14" s="39"/>
      <c r="AB14" s="39">
        <f>SUM(AB4,AC4,AD5,AD6,AE7,AE8,AF9)</f>
        <v>12</v>
      </c>
      <c r="AC14" s="39"/>
      <c r="AD14" s="39"/>
      <c r="AE14" s="39"/>
      <c r="AF14" s="39"/>
      <c r="AG14" s="40">
        <f>SUM(AB14,W14,R14,M14,H14,C14)</f>
        <v>150</v>
      </c>
      <c r="AH14" s="40"/>
      <c r="AI14" s="40"/>
    </row>
    <row r="15" spans="2:35">
      <c r="B15" s="7" t="s">
        <v>55</v>
      </c>
      <c r="C15" s="39" cm="1">
        <f t="array" ref="C15">((C4+D4)*Tabla8[Analista])+(E5*L20)+((F6+F7)*M20)+((G8+G9)*Tabla8[Tester])</f>
        <v>2500</v>
      </c>
      <c r="D15" s="39"/>
      <c r="E15" s="39"/>
      <c r="F15" s="39"/>
      <c r="G15" s="39"/>
      <c r="H15" s="39" cm="1">
        <f t="array" ref="H15">((H4+I4)*Tabla8[Analista])+(J5*L20)+((K6+K7)*M20)+((L8+L9)*Tabla8[Tester])</f>
        <v>1160</v>
      </c>
      <c r="I15" s="39"/>
      <c r="J15" s="39"/>
      <c r="K15" s="39"/>
      <c r="L15" s="39"/>
      <c r="M15" s="39" t="e" cm="1">
        <f t="array" ref="M15">((M4+N4)*Tabla8[Analista])+(O5*L20)+((P6+P7)*M20)+((Q8+Q9)*Tabla8[Tester])</f>
        <v>#VALUE!</v>
      </c>
      <c r="N15" s="39"/>
      <c r="O15" s="39"/>
      <c r="P15" s="39"/>
      <c r="Q15" s="39"/>
      <c r="R15" s="39" cm="1">
        <f t="array" ref="R15">((R4+S4)*Tabla8[Analista])+(T5*L20)+((U6+U7)*M20)+((V8+V9)*Tabla8[Tester])</f>
        <v>1530</v>
      </c>
      <c r="S15" s="39"/>
      <c r="T15" s="39"/>
      <c r="U15" s="39"/>
      <c r="V15" s="39"/>
      <c r="W15" s="39" cm="1">
        <f t="array" ref="W15">((W4+X4)*Tabla8[Analista])+(Y5*L20)+((Z6+Z7)*M20)+((AA8+AA9)*Tabla8[Tester])</f>
        <v>1160</v>
      </c>
      <c r="X15" s="39"/>
      <c r="Y15" s="39"/>
      <c r="Z15" s="39"/>
      <c r="AA15" s="39"/>
      <c r="AB15" s="39" cm="1">
        <f t="array" ref="AB15">((AB4+AC4)*Tabla8[Analista])+(AD5*L20)+((AE6+AE7)*M20)+((AF8+AF9)*Tabla8[Tester])</f>
        <v>790</v>
      </c>
      <c r="AC15" s="39"/>
      <c r="AD15" s="39"/>
      <c r="AE15" s="39"/>
      <c r="AF15" s="39"/>
      <c r="AG15" s="40" t="e">
        <f>SUM(AB15,W15,R15,M15,H15,C15) +L23+L24</f>
        <v>#VALUE!</v>
      </c>
      <c r="AH15" s="40"/>
      <c r="AI15" s="40"/>
    </row>
    <row r="16" spans="2:35">
      <c r="B16" s="7" t="s">
        <v>56</v>
      </c>
      <c r="C16" s="39">
        <v>8</v>
      </c>
      <c r="D16" s="39"/>
      <c r="E16" s="39"/>
      <c r="F16" s="39"/>
      <c r="G16" s="39"/>
      <c r="H16" s="39">
        <v>3</v>
      </c>
      <c r="I16" s="39"/>
      <c r="J16" s="39"/>
      <c r="K16" s="39"/>
      <c r="L16" s="39"/>
      <c r="M16" s="39">
        <v>3</v>
      </c>
      <c r="N16" s="39"/>
      <c r="O16" s="39"/>
      <c r="P16" s="39"/>
      <c r="Q16" s="39"/>
      <c r="R16" s="39">
        <v>3</v>
      </c>
      <c r="S16" s="39"/>
      <c r="T16" s="39"/>
      <c r="U16" s="39"/>
      <c r="V16" s="39"/>
      <c r="W16" s="39">
        <v>3</v>
      </c>
      <c r="X16" s="39"/>
      <c r="Y16" s="39"/>
      <c r="Z16" s="39"/>
      <c r="AA16" s="39"/>
      <c r="AB16" s="39">
        <v>2</v>
      </c>
      <c r="AC16" s="39"/>
      <c r="AD16" s="39"/>
      <c r="AE16" s="39"/>
      <c r="AF16" s="39"/>
      <c r="AG16" s="40">
        <v>50</v>
      </c>
      <c r="AH16" s="40"/>
      <c r="AI16" s="40"/>
    </row>
    <row r="18" spans="2:17">
      <c r="P18" s="43" t="s">
        <v>57</v>
      </c>
      <c r="Q18" s="46" t="s">
        <v>58</v>
      </c>
    </row>
    <row r="19" spans="2:17">
      <c r="B19" s="4" t="s">
        <v>59</v>
      </c>
      <c r="C19" s="5" t="s">
        <v>60</v>
      </c>
      <c r="D19" s="5" t="s">
        <v>38</v>
      </c>
      <c r="E19" s="5" t="s">
        <v>39</v>
      </c>
      <c r="F19" s="5" t="s">
        <v>40</v>
      </c>
      <c r="G19" s="5" t="s">
        <v>41</v>
      </c>
      <c r="H19" s="6" t="s">
        <v>42</v>
      </c>
      <c r="J19" t="s">
        <v>37</v>
      </c>
      <c r="K19" t="s">
        <v>61</v>
      </c>
      <c r="L19" t="s">
        <v>62</v>
      </c>
      <c r="M19" t="s">
        <v>63</v>
      </c>
      <c r="N19" t="s">
        <v>64</v>
      </c>
      <c r="P19" s="44" t="s">
        <v>43</v>
      </c>
      <c r="Q19" s="47" t="s">
        <v>61</v>
      </c>
    </row>
    <row r="20" spans="2:17">
      <c r="B20" s="9">
        <v>1</v>
      </c>
      <c r="C20" s="10">
        <v>1</v>
      </c>
      <c r="D20" s="10">
        <v>2</v>
      </c>
      <c r="E20" s="10">
        <v>6</v>
      </c>
      <c r="F20" s="10">
        <v>12</v>
      </c>
      <c r="G20" s="56">
        <v>30</v>
      </c>
      <c r="H20" s="11">
        <v>8</v>
      </c>
      <c r="J20" t="s">
        <v>65</v>
      </c>
      <c r="K20">
        <v>90</v>
      </c>
      <c r="L20">
        <v>60</v>
      </c>
      <c r="M20">
        <v>30</v>
      </c>
      <c r="N20">
        <v>20</v>
      </c>
      <c r="P20" s="44" t="s">
        <v>45</v>
      </c>
      <c r="Q20" s="47" t="s">
        <v>62</v>
      </c>
    </row>
    <row r="21" spans="2:17">
      <c r="B21" s="72">
        <v>4</v>
      </c>
      <c r="C21" s="23">
        <v>2</v>
      </c>
      <c r="D21" s="23">
        <v>1</v>
      </c>
      <c r="E21" s="23">
        <v>3</v>
      </c>
      <c r="F21" s="23">
        <v>6</v>
      </c>
      <c r="G21" s="23">
        <v>12</v>
      </c>
      <c r="H21" s="77">
        <v>4</v>
      </c>
      <c r="P21" s="44" t="s">
        <v>46</v>
      </c>
      <c r="Q21" s="47" t="s">
        <v>66</v>
      </c>
    </row>
    <row r="22" spans="2:17">
      <c r="B22" s="3">
        <v>5</v>
      </c>
      <c r="C22" s="7">
        <v>2</v>
      </c>
      <c r="D22" s="7">
        <v>1</v>
      </c>
      <c r="E22" s="7">
        <v>4</v>
      </c>
      <c r="F22" s="7">
        <v>8</v>
      </c>
      <c r="G22" s="7">
        <v>16</v>
      </c>
      <c r="H22" s="1">
        <v>6</v>
      </c>
      <c r="J22" t="s">
        <v>67</v>
      </c>
      <c r="K22" t="s">
        <v>68</v>
      </c>
      <c r="L22" t="s">
        <v>51</v>
      </c>
      <c r="P22" s="44" t="s">
        <v>47</v>
      </c>
      <c r="Q22" s="47" t="s">
        <v>66</v>
      </c>
    </row>
    <row r="23" spans="2:17">
      <c r="B23" s="73">
        <v>2</v>
      </c>
      <c r="C23" s="75">
        <v>3</v>
      </c>
      <c r="D23" s="75">
        <v>1</v>
      </c>
      <c r="E23" s="75">
        <v>4</v>
      </c>
      <c r="F23" s="75">
        <v>8</v>
      </c>
      <c r="G23" s="75">
        <v>16</v>
      </c>
      <c r="H23" s="78">
        <v>6</v>
      </c>
      <c r="J23" t="s">
        <v>69</v>
      </c>
      <c r="K23">
        <v>7</v>
      </c>
      <c r="L23">
        <v>500</v>
      </c>
      <c r="P23" s="44" t="s">
        <v>48</v>
      </c>
      <c r="Q23" s="47" t="s">
        <v>64</v>
      </c>
    </row>
    <row r="24" spans="2:17">
      <c r="B24" s="74">
        <v>3</v>
      </c>
      <c r="C24" s="76">
        <v>3</v>
      </c>
      <c r="D24" s="76">
        <v>1</v>
      </c>
      <c r="E24" s="76">
        <v>3</v>
      </c>
      <c r="F24" s="76">
        <v>6</v>
      </c>
      <c r="G24" s="76">
        <v>12</v>
      </c>
      <c r="H24" s="79">
        <v>4</v>
      </c>
      <c r="J24" t="s">
        <v>70</v>
      </c>
      <c r="K24">
        <v>21</v>
      </c>
      <c r="L24">
        <v>2500</v>
      </c>
      <c r="P24" s="45" t="s">
        <v>49</v>
      </c>
      <c r="Q24" s="48" t="s">
        <v>64</v>
      </c>
    </row>
    <row r="25" spans="2:17">
      <c r="B25" s="51">
        <v>6</v>
      </c>
      <c r="C25" s="52">
        <v>3</v>
      </c>
      <c r="D25" s="52">
        <v>1</v>
      </c>
      <c r="E25" s="52">
        <v>2</v>
      </c>
      <c r="F25" s="52">
        <v>4</v>
      </c>
      <c r="G25" s="52">
        <v>8</v>
      </c>
      <c r="H25" s="53">
        <v>2</v>
      </c>
    </row>
    <row r="27" spans="2:17">
      <c r="B27" s="41" t="s">
        <v>71</v>
      </c>
      <c r="C27" s="62"/>
      <c r="D27" s="62"/>
      <c r="E27" s="62"/>
      <c r="F27" s="62"/>
      <c r="G27" s="62"/>
      <c r="H27" s="63"/>
      <c r="I27" s="41" t="s">
        <v>72</v>
      </c>
      <c r="J27" s="62"/>
      <c r="K27" s="62"/>
      <c r="L27" s="62"/>
      <c r="M27" s="62"/>
      <c r="N27" s="62"/>
      <c r="O27" s="64"/>
    </row>
    <row r="28" spans="2:17">
      <c r="B28" s="24" t="s">
        <v>73</v>
      </c>
      <c r="C28" s="7" t="s">
        <v>74</v>
      </c>
      <c r="D28" s="7" t="s">
        <v>75</v>
      </c>
      <c r="E28" s="7" t="s">
        <v>76</v>
      </c>
      <c r="F28" s="7" t="s">
        <v>77</v>
      </c>
      <c r="G28" s="7" t="s">
        <v>78</v>
      </c>
      <c r="H28" s="25" t="s">
        <v>79</v>
      </c>
      <c r="I28" s="24" t="s">
        <v>73</v>
      </c>
      <c r="J28" s="7" t="s">
        <v>74</v>
      </c>
      <c r="K28" s="7" t="s">
        <v>80</v>
      </c>
      <c r="L28" s="7" t="s">
        <v>76</v>
      </c>
      <c r="M28" s="7" t="s">
        <v>77</v>
      </c>
      <c r="N28" s="7" t="s">
        <v>81</v>
      </c>
      <c r="O28" s="65" t="s">
        <v>79</v>
      </c>
    </row>
    <row r="29" spans="2:17">
      <c r="B29" s="24"/>
      <c r="C29" s="7"/>
      <c r="D29" s="7"/>
      <c r="E29" s="7"/>
      <c r="F29" s="7"/>
      <c r="G29" s="7">
        <v>1</v>
      </c>
      <c r="H29" s="25">
        <v>2</v>
      </c>
      <c r="I29" s="24"/>
      <c r="J29" s="86">
        <v>1</v>
      </c>
      <c r="K29" s="86">
        <v>2</v>
      </c>
      <c r="L29" s="87">
        <v>3</v>
      </c>
      <c r="M29" s="61">
        <v>4</v>
      </c>
      <c r="N29" s="7">
        <v>5</v>
      </c>
      <c r="O29" s="65">
        <v>6</v>
      </c>
    </row>
    <row r="30" spans="2:17">
      <c r="B30" s="24">
        <v>3</v>
      </c>
      <c r="C30" s="7">
        <v>4</v>
      </c>
      <c r="D30" s="7">
        <v>5</v>
      </c>
      <c r="E30" s="7">
        <v>6</v>
      </c>
      <c r="F30" s="88">
        <v>7</v>
      </c>
      <c r="G30" s="7">
        <v>8</v>
      </c>
      <c r="H30" s="25">
        <v>9</v>
      </c>
      <c r="I30" s="60">
        <v>7</v>
      </c>
      <c r="J30" s="61">
        <v>8</v>
      </c>
      <c r="K30" s="61">
        <v>9</v>
      </c>
      <c r="L30" s="61">
        <v>10</v>
      </c>
      <c r="M30" s="61">
        <v>11</v>
      </c>
      <c r="N30" s="7">
        <v>12</v>
      </c>
      <c r="O30" s="65">
        <v>13</v>
      </c>
    </row>
    <row r="31" spans="2:17">
      <c r="B31" s="89">
        <v>10</v>
      </c>
      <c r="C31" s="90">
        <v>11</v>
      </c>
      <c r="D31" s="90">
        <v>12</v>
      </c>
      <c r="E31" s="90">
        <v>13</v>
      </c>
      <c r="F31" s="90">
        <v>14</v>
      </c>
      <c r="G31" s="50">
        <v>15</v>
      </c>
      <c r="H31" s="67">
        <v>16</v>
      </c>
      <c r="I31" s="60">
        <v>14</v>
      </c>
      <c r="J31" s="61">
        <v>15</v>
      </c>
      <c r="K31" s="61">
        <v>16</v>
      </c>
      <c r="L31" s="61">
        <v>17</v>
      </c>
      <c r="M31" s="61">
        <v>18</v>
      </c>
      <c r="N31" s="7">
        <v>19</v>
      </c>
      <c r="O31" s="65">
        <v>20</v>
      </c>
    </row>
    <row r="32" spans="2:17">
      <c r="B32" s="91">
        <v>17</v>
      </c>
      <c r="C32" s="92">
        <v>18</v>
      </c>
      <c r="D32" s="92">
        <v>19</v>
      </c>
      <c r="E32" s="96">
        <v>20</v>
      </c>
      <c r="F32" s="96">
        <v>21</v>
      </c>
      <c r="G32" s="94">
        <v>22</v>
      </c>
      <c r="H32" s="97">
        <v>23</v>
      </c>
      <c r="I32" s="81">
        <v>21</v>
      </c>
      <c r="J32" s="61">
        <v>22</v>
      </c>
      <c r="K32" s="61">
        <v>23</v>
      </c>
      <c r="L32" s="61">
        <v>24</v>
      </c>
      <c r="M32" s="61">
        <v>25</v>
      </c>
      <c r="N32" s="7">
        <v>26</v>
      </c>
      <c r="O32" s="65">
        <v>27</v>
      </c>
    </row>
    <row r="33" spans="2:18">
      <c r="B33" s="93">
        <v>24</v>
      </c>
      <c r="C33" s="92">
        <v>25</v>
      </c>
      <c r="D33" s="92">
        <v>26</v>
      </c>
      <c r="E33" s="94">
        <v>27</v>
      </c>
      <c r="F33" s="94">
        <v>28</v>
      </c>
      <c r="G33" s="42">
        <v>29</v>
      </c>
      <c r="H33" s="82">
        <v>30</v>
      </c>
      <c r="I33" s="80">
        <v>28</v>
      </c>
      <c r="J33" s="58">
        <v>29</v>
      </c>
      <c r="K33" s="58">
        <v>30</v>
      </c>
      <c r="L33" s="85"/>
      <c r="M33" s="85"/>
      <c r="N33" s="26"/>
      <c r="O33" s="66"/>
      <c r="Q33" s="28" t="s">
        <v>67</v>
      </c>
      <c r="R33" s="29" t="s">
        <v>82</v>
      </c>
    </row>
    <row r="34" spans="2:18">
      <c r="B34" s="95">
        <v>31</v>
      </c>
      <c r="C34" s="83"/>
      <c r="D34" s="83"/>
      <c r="E34" s="83"/>
      <c r="F34" s="83"/>
      <c r="G34" s="83"/>
      <c r="H34" s="84"/>
      <c r="Q34" s="24">
        <v>0</v>
      </c>
      <c r="R34" s="30"/>
    </row>
    <row r="35" spans="2:18">
      <c r="Q35" s="24">
        <v>1</v>
      </c>
      <c r="R35" s="31"/>
    </row>
    <row r="36" spans="2:18">
      <c r="F36" s="41" t="s">
        <v>83</v>
      </c>
      <c r="G36" s="62"/>
      <c r="H36" s="62"/>
      <c r="I36" s="62"/>
      <c r="J36" s="62"/>
      <c r="K36" s="62"/>
      <c r="L36" s="64"/>
      <c r="Q36" s="24">
        <v>2</v>
      </c>
      <c r="R36" s="32"/>
    </row>
    <row r="37" spans="2:18">
      <c r="F37" s="24" t="s">
        <v>73</v>
      </c>
      <c r="G37" s="7" t="s">
        <v>74</v>
      </c>
      <c r="H37" s="7" t="s">
        <v>80</v>
      </c>
      <c r="I37" s="7" t="s">
        <v>76</v>
      </c>
      <c r="J37" s="7" t="s">
        <v>77</v>
      </c>
      <c r="K37" s="7" t="s">
        <v>81</v>
      </c>
      <c r="L37" s="65" t="s">
        <v>79</v>
      </c>
      <c r="Q37" s="24">
        <v>3</v>
      </c>
      <c r="R37" s="33"/>
    </row>
    <row r="38" spans="2:18">
      <c r="F38" s="24"/>
      <c r="G38" s="7"/>
      <c r="H38" s="7"/>
      <c r="I38" s="61">
        <v>1</v>
      </c>
      <c r="J38" s="61">
        <v>2</v>
      </c>
      <c r="K38" s="7">
        <v>3</v>
      </c>
      <c r="L38" s="65">
        <v>4</v>
      </c>
      <c r="Q38" s="24">
        <v>4</v>
      </c>
      <c r="R38" s="70"/>
    </row>
    <row r="39" spans="2:18">
      <c r="F39" s="60">
        <v>5</v>
      </c>
      <c r="G39" s="61">
        <v>6</v>
      </c>
      <c r="H39" s="61">
        <v>7</v>
      </c>
      <c r="I39" s="61">
        <v>8</v>
      </c>
      <c r="J39" s="61">
        <v>9</v>
      </c>
      <c r="K39" s="7">
        <v>10</v>
      </c>
      <c r="L39" s="65">
        <v>11</v>
      </c>
      <c r="Q39" s="68">
        <v>5</v>
      </c>
      <c r="R39" s="69"/>
    </row>
    <row r="40" spans="2:18">
      <c r="F40" s="60">
        <v>12</v>
      </c>
      <c r="G40" s="61">
        <v>13</v>
      </c>
      <c r="H40" s="61">
        <v>14</v>
      </c>
      <c r="I40" s="61">
        <v>15</v>
      </c>
      <c r="J40" s="61">
        <v>16</v>
      </c>
      <c r="K40" s="7">
        <v>17</v>
      </c>
      <c r="L40" s="65">
        <v>18</v>
      </c>
      <c r="Q40" s="68">
        <v>6</v>
      </c>
      <c r="R40" s="71"/>
    </row>
    <row r="41" spans="2:18">
      <c r="F41" s="60">
        <v>19</v>
      </c>
      <c r="G41" s="61">
        <v>20</v>
      </c>
      <c r="H41" s="61">
        <v>21</v>
      </c>
      <c r="I41" s="61">
        <v>22</v>
      </c>
      <c r="J41" s="61">
        <v>23</v>
      </c>
      <c r="K41" s="7">
        <v>24</v>
      </c>
      <c r="L41" s="65">
        <v>25</v>
      </c>
      <c r="Q41" s="27" t="s">
        <v>70</v>
      </c>
      <c r="R41" s="34"/>
    </row>
    <row r="42" spans="2:18">
      <c r="F42" s="59">
        <v>26</v>
      </c>
      <c r="G42" s="58">
        <v>27</v>
      </c>
      <c r="H42" s="58">
        <v>28</v>
      </c>
      <c r="I42" s="58">
        <v>29</v>
      </c>
      <c r="J42" s="58">
        <v>30</v>
      </c>
      <c r="K42" s="26">
        <v>31</v>
      </c>
      <c r="L42" s="66"/>
    </row>
  </sheetData>
  <mergeCells count="31">
    <mergeCell ref="F36:L36"/>
    <mergeCell ref="W14:AA14"/>
    <mergeCell ref="W15:AA15"/>
    <mergeCell ref="W16:AA16"/>
    <mergeCell ref="AB14:AF14"/>
    <mergeCell ref="AB15:AF15"/>
    <mergeCell ref="AB16:AF16"/>
    <mergeCell ref="AG13:AI13"/>
    <mergeCell ref="AG14:AI14"/>
    <mergeCell ref="AG15:AI15"/>
    <mergeCell ref="AG16:AI16"/>
    <mergeCell ref="B27:H27"/>
    <mergeCell ref="I27:O27"/>
    <mergeCell ref="M14:Q14"/>
    <mergeCell ref="M15:Q15"/>
    <mergeCell ref="M16:Q16"/>
    <mergeCell ref="R14:V14"/>
    <mergeCell ref="R15:V15"/>
    <mergeCell ref="R16:V16"/>
    <mergeCell ref="C14:G14"/>
    <mergeCell ref="C15:G15"/>
    <mergeCell ref="C16:G16"/>
    <mergeCell ref="H14:L14"/>
    <mergeCell ref="H15:L15"/>
    <mergeCell ref="H16:L16"/>
    <mergeCell ref="AB1:AF1"/>
    <mergeCell ref="C1:G1"/>
    <mergeCell ref="H1:L1"/>
    <mergeCell ref="M1:Q1"/>
    <mergeCell ref="R1:V1"/>
    <mergeCell ref="W1:AA1"/>
  </mergeCells>
  <phoneticPr fontId="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Reyes Gonzalez</dc:creator>
  <cp:keywords/>
  <dc:description/>
  <cp:lastModifiedBy/>
  <cp:revision/>
  <dcterms:created xsi:type="dcterms:W3CDTF">2022-11-13T12:54:38Z</dcterms:created>
  <dcterms:modified xsi:type="dcterms:W3CDTF">2022-11-16T13:48:20Z</dcterms:modified>
  <cp:category/>
  <cp:contentStatus/>
</cp:coreProperties>
</file>